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7" activeTab="0"/>
  </bookViews>
  <sheets>
    <sheet name="TOTAL TALLY SHEET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<sst xmlns="http://schemas.openxmlformats.org/spreadsheetml/2006/main" count="125" uniqueCount="120">
  <si>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1A</t>
  </si>
  <si>
    <t>2A</t>
  </si>
  <si>
    <t>3A</t>
  </si>
  <si>
    <t>4A</t>
  </si>
  <si>
    <t>5A</t>
  </si>
  <si>
    <t>6A</t>
  </si>
  <si>
    <t>7A</t>
  </si>
  <si>
    <t>8A</t>
  </si>
  <si>
    <t>10A</t>
  </si>
  <si>
    <t>11A</t>
  </si>
  <si>
    <t>12A</t>
  </si>
  <si>
    <t>13A</t>
  </si>
  <si>
    <t>14A</t>
  </si>
  <si>
    <t>16A</t>
  </si>
  <si>
    <t>19A</t>
  </si>
  <si>
    <t>20A</t>
  </si>
  <si>
    <t>TOWN COUNCIL</t>
  </si>
  <si>
    <t>BOARD OF SELECTMAN</t>
  </si>
  <si>
    <t>TOWN TREASURER</t>
  </si>
  <si>
    <t>BOARD OF EDUCATION</t>
  </si>
  <si>
    <t>PLANNING &amp; ZONING COMMISSION</t>
  </si>
  <si>
    <t>CONSTABLES</t>
  </si>
  <si>
    <t>JAMES NEARY</t>
  </si>
  <si>
    <t>1B</t>
  </si>
  <si>
    <t>2B</t>
  </si>
  <si>
    <t>3B</t>
  </si>
  <si>
    <t>4B</t>
  </si>
  <si>
    <t>5B</t>
  </si>
  <si>
    <t>6B</t>
  </si>
  <si>
    <t>7B</t>
  </si>
  <si>
    <t>8B</t>
  </si>
  <si>
    <t>10B</t>
  </si>
  <si>
    <t>11B</t>
  </si>
  <si>
    <t>12B</t>
  </si>
  <si>
    <t>13B</t>
  </si>
  <si>
    <t>14B</t>
  </si>
  <si>
    <t>16B</t>
  </si>
  <si>
    <t>17B</t>
  </si>
  <si>
    <t>19B</t>
  </si>
  <si>
    <t>20B</t>
  </si>
  <si>
    <t>21B</t>
  </si>
  <si>
    <t>TOTAL SHEET</t>
  </si>
  <si>
    <t>BLANK</t>
  </si>
  <si>
    <t>21A</t>
  </si>
  <si>
    <t>DISTRICT 2</t>
  </si>
  <si>
    <t>DISTRICT 3</t>
  </si>
  <si>
    <t xml:space="preserve">DISTRICT 4 </t>
  </si>
  <si>
    <t>DISTRICT 5</t>
  </si>
  <si>
    <t>ABSENTEE 1</t>
  </si>
  <si>
    <t>ABSENTEE 2</t>
  </si>
  <si>
    <t>ABSENTEE 3</t>
  </si>
  <si>
    <t>ABSENTEE 4</t>
  </si>
  <si>
    <t>ABSENTEE 5</t>
  </si>
  <si>
    <t>DISTRICT 1 TOTAL</t>
  </si>
  <si>
    <t>DISTRICT 2 TOTAL</t>
  </si>
  <si>
    <t>DISTRICT 3 TOTAL</t>
  </si>
  <si>
    <t>DISTRICT 4 TOTAL</t>
  </si>
  <si>
    <t>DISTRICT 5 TOTAL</t>
  </si>
  <si>
    <t>TOTALS</t>
  </si>
  <si>
    <t>TOTAL NUMBER REGISTERED</t>
  </si>
  <si>
    <t>TOTAL NUMBER VOTED</t>
  </si>
  <si>
    <t>PERCENTAGE</t>
  </si>
  <si>
    <t>MATTHEW MITCHELL</t>
  </si>
  <si>
    <t>JAY MURTHA</t>
  </si>
  <si>
    <t>JOAN F. WALSH</t>
  </si>
  <si>
    <t>ANITHA ELANGO</t>
  </si>
  <si>
    <t>ERICA EVANS</t>
  </si>
  <si>
    <t>BETH ESSTMAN</t>
  </si>
  <si>
    <t>EDR 1</t>
  </si>
  <si>
    <t>EDR 2</t>
  </si>
  <si>
    <t>EDR 3</t>
  </si>
  <si>
    <t>EDR 4</t>
  </si>
  <si>
    <t>EDR 5</t>
  </si>
  <si>
    <t>KAREN LYDECKER</t>
  </si>
  <si>
    <t>TOBY LEWIS</t>
  </si>
  <si>
    <t>CRAIG ZIMMERMAN</t>
  </si>
  <si>
    <t>MAREK KOZIKOWSKI</t>
  </si>
  <si>
    <t>BART PACEKONIS</t>
  </si>
  <si>
    <t>KEVIN FOLEY</t>
  </si>
  <si>
    <t>STEPHANIE DEXTER</t>
  </si>
  <si>
    <t>1C</t>
  </si>
  <si>
    <t>2C</t>
  </si>
  <si>
    <t>3C</t>
  </si>
  <si>
    <t>CESAR LOPEZ</t>
  </si>
  <si>
    <t>ELIZABETH E PENDELTON</t>
  </si>
  <si>
    <t>STEVEN KING JR</t>
  </si>
  <si>
    <t>RICHARD M BALBONI JR</t>
  </si>
  <si>
    <t>MICHAEL BUGANSKI</t>
  </si>
  <si>
    <t>ANUDREY DELNICKI</t>
  </si>
  <si>
    <t>MATT SIRACUSA</t>
  </si>
  <si>
    <t>CAROLYN CAREY</t>
  </si>
  <si>
    <t>PHILIP E KOBOSKI</t>
  </si>
  <si>
    <t>JANICE A SYNDER</t>
  </si>
  <si>
    <t>ROBIN"PACKY"PENDELTON</t>
  </si>
  <si>
    <t>DAMIAN HUMPHREY</t>
  </si>
  <si>
    <t>DANIEL SEYPURA SR</t>
  </si>
  <si>
    <t>LLOXCI LOPEZ</t>
  </si>
  <si>
    <t>DAVID S JOY</t>
  </si>
  <si>
    <t>9A</t>
  </si>
  <si>
    <t>9B</t>
  </si>
  <si>
    <t>10C</t>
  </si>
  <si>
    <t>11C</t>
  </si>
  <si>
    <t>12C</t>
  </si>
  <si>
    <t>PAUL MACCHI</t>
  </si>
  <si>
    <t>MITCHELL MARKS</t>
  </si>
  <si>
    <t>GENEVIEVE M COURSEY</t>
  </si>
  <si>
    <t>MIKE A PARE</t>
  </si>
  <si>
    <t>ELENA POMA</t>
  </si>
  <si>
    <t>KENNA KIMBER</t>
  </si>
  <si>
    <t>LISA M MANEELEY</t>
  </si>
  <si>
    <t>DIPALI KALIA</t>
  </si>
  <si>
    <t>EMILY JAYNE WILSON</t>
  </si>
  <si>
    <t>MARK A CABOT</t>
  </si>
  <si>
    <t>ARTHUR DONALD ADDUCI III</t>
  </si>
  <si>
    <t>SANDRA C JESKI</t>
  </si>
  <si>
    <t>JOHN H SANDBERG</t>
  </si>
  <si>
    <t>TAD J BISTOR</t>
  </si>
  <si>
    <t>MUNICIPAL ELECTION NOVEMBER 7, 2023</t>
  </si>
  <si>
    <t>DISTRICT 1</t>
  </si>
  <si>
    <t>Final Results      Nov. 9,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</si>
</sst>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9" fontId="0" fillId="33" borderId="10" xfId="59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5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36.7109375" style="0" bestFit="1" customWidth="1"/>
    <col min="2" max="2" width="6.8515625" style="0" bestFit="1" customWidth="1"/>
    <col min="3" max="3" width="24.7109375" style="0" bestFit="1" customWidth="1"/>
    <col min="4" max="6" width="10.421875" style="5" bestFit="1" customWidth="1"/>
    <col min="7" max="7" width="11.140625" style="5" bestFit="1" customWidth="1"/>
    <col min="8" max="8" width="10.421875" style="5" bestFit="1" customWidth="1"/>
    <col min="9" max="9" width="13.421875" style="5" bestFit="1" customWidth="1"/>
    <col min="10" max="13" width="12.421875" style="5" bestFit="1" customWidth="1"/>
    <col min="14" max="14" width="6.421875" style="5" bestFit="1" customWidth="1"/>
    <col min="15" max="18" width="6.140625" style="5" bestFit="1" customWidth="1"/>
    <col min="19" max="23" width="16.421875" style="0" bestFit="1" customWidth="1"/>
    <col min="24" max="24" width="8.8515625" style="0" customWidth="1"/>
    <col min="25" max="25" width="14.140625" style="0" bestFit="1" customWidth="1"/>
  </cols>
  <sheetData>
    <row r="1" spans="1:9" ht="12.75">
      <c r="A1" t="s">
        <v>117</v>
      </c>
      <c r="I1" s="5" t="s">
        <v>41</v>
      </c>
    </row>
    <row r="2" ht="12.75">
      <c r="A2" t="s">
        <v>119</v>
      </c>
    </row>
    <row r="3" spans="4:25" ht="12.75">
      <c r="D3" s="5" t="s">
        <v>118</v>
      </c>
      <c r="E3" s="5" t="s">
        <v>44</v>
      </c>
      <c r="F3" s="8" t="s">
        <v>45</v>
      </c>
      <c r="G3" s="8" t="s">
        <v>46</v>
      </c>
      <c r="H3" s="8" t="s">
        <v>47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  <c r="N3" s="9" t="s">
        <v>68</v>
      </c>
      <c r="O3" s="9" t="s">
        <v>69</v>
      </c>
      <c r="P3" s="9" t="s">
        <v>70</v>
      </c>
      <c r="Q3" s="9" t="s">
        <v>71</v>
      </c>
      <c r="R3" s="9" t="s">
        <v>72</v>
      </c>
      <c r="S3" s="1" t="s">
        <v>53</v>
      </c>
      <c r="T3" s="1" t="s">
        <v>54</v>
      </c>
      <c r="U3" s="1" t="s">
        <v>55</v>
      </c>
      <c r="V3" s="1" t="s">
        <v>56</v>
      </c>
      <c r="W3" s="1" t="s">
        <v>57</v>
      </c>
      <c r="X3" s="1" t="s">
        <v>58</v>
      </c>
      <c r="Y3" s="11"/>
    </row>
    <row r="4" spans="1:24" ht="12.75">
      <c r="A4" s="2" t="s">
        <v>16</v>
      </c>
      <c r="B4" s="2"/>
      <c r="C4" s="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</row>
    <row r="5" spans="1:24" ht="12.75">
      <c r="A5" s="2"/>
      <c r="B5" s="2" t="s">
        <v>0</v>
      </c>
      <c r="C5" s="2" t="s">
        <v>83</v>
      </c>
      <c r="D5" s="6">
        <v>228</v>
      </c>
      <c r="E5" s="6">
        <v>505</v>
      </c>
      <c r="F5" s="6">
        <v>769</v>
      </c>
      <c r="G5" s="6">
        <v>416</v>
      </c>
      <c r="H5" s="6">
        <v>636</v>
      </c>
      <c r="I5" s="6">
        <v>37</v>
      </c>
      <c r="J5" s="6">
        <v>59</v>
      </c>
      <c r="K5" s="6">
        <v>135</v>
      </c>
      <c r="L5" s="6">
        <v>55</v>
      </c>
      <c r="M5" s="6">
        <v>154</v>
      </c>
      <c r="N5" s="6">
        <v>0</v>
      </c>
      <c r="O5" s="6">
        <v>1</v>
      </c>
      <c r="P5" s="6">
        <v>2</v>
      </c>
      <c r="Q5" s="6">
        <v>0</v>
      </c>
      <c r="R5" s="6">
        <v>3</v>
      </c>
      <c r="S5" s="2">
        <f aca="true" t="shared" si="0" ref="S5:S10">SUM(D5+I5+N5)</f>
        <v>265</v>
      </c>
      <c r="T5" s="2">
        <f aca="true" t="shared" si="1" ref="T5:T20">SUM(E5+J5+O5)</f>
        <v>565</v>
      </c>
      <c r="U5" s="2">
        <f aca="true" t="shared" si="2" ref="U5:U10">SUM(F5+K5+P5)</f>
        <v>906</v>
      </c>
      <c r="V5" s="2">
        <f aca="true" t="shared" si="3" ref="V5:V20">SUM(G5+L5+Q5)</f>
        <v>471</v>
      </c>
      <c r="W5" s="2">
        <f aca="true" t="shared" si="4" ref="W5:W10">SUM(H5+M5+R5)</f>
        <v>793</v>
      </c>
      <c r="X5" s="2">
        <f aca="true" t="shared" si="5" ref="X5:X10">+SUM(S5+T5+U5+V5+W5)</f>
        <v>3000</v>
      </c>
    </row>
    <row r="6" spans="1:24" s="5" customFormat="1" ht="12.75">
      <c r="A6" s="6"/>
      <c r="B6" s="6" t="s">
        <v>1</v>
      </c>
      <c r="C6" s="6" t="s">
        <v>84</v>
      </c>
      <c r="D6" s="6">
        <v>236</v>
      </c>
      <c r="E6" s="6">
        <v>512</v>
      </c>
      <c r="F6" s="6">
        <v>784</v>
      </c>
      <c r="G6" s="6">
        <v>446</v>
      </c>
      <c r="H6" s="6">
        <v>623</v>
      </c>
      <c r="I6" s="6">
        <v>37</v>
      </c>
      <c r="J6" s="6">
        <v>64</v>
      </c>
      <c r="K6" s="6">
        <v>133</v>
      </c>
      <c r="L6" s="6">
        <v>64</v>
      </c>
      <c r="M6" s="6">
        <v>156</v>
      </c>
      <c r="N6" s="6">
        <v>0</v>
      </c>
      <c r="O6" s="6">
        <v>1</v>
      </c>
      <c r="P6" s="6">
        <v>3</v>
      </c>
      <c r="Q6" s="6">
        <v>1</v>
      </c>
      <c r="R6" s="6">
        <v>3</v>
      </c>
      <c r="S6" s="6">
        <f t="shared" si="0"/>
        <v>273</v>
      </c>
      <c r="T6" s="6">
        <f t="shared" si="1"/>
        <v>577</v>
      </c>
      <c r="U6" s="6">
        <f t="shared" si="2"/>
        <v>920</v>
      </c>
      <c r="V6" s="6">
        <f t="shared" si="3"/>
        <v>511</v>
      </c>
      <c r="W6" s="6">
        <f t="shared" si="4"/>
        <v>782</v>
      </c>
      <c r="X6" s="6">
        <f t="shared" si="5"/>
        <v>3063</v>
      </c>
    </row>
    <row r="7" spans="1:24" ht="12.75">
      <c r="A7" s="2"/>
      <c r="B7" s="2" t="s">
        <v>2</v>
      </c>
      <c r="C7" s="2" t="s">
        <v>66</v>
      </c>
      <c r="D7" s="6">
        <v>243</v>
      </c>
      <c r="E7" s="6">
        <v>520</v>
      </c>
      <c r="F7" s="6">
        <v>762</v>
      </c>
      <c r="G7" s="6">
        <v>460</v>
      </c>
      <c r="H7" s="6">
        <v>639</v>
      </c>
      <c r="I7" s="6">
        <v>39</v>
      </c>
      <c r="J7" s="6">
        <v>63</v>
      </c>
      <c r="K7" s="6">
        <v>140</v>
      </c>
      <c r="L7" s="6">
        <v>62</v>
      </c>
      <c r="M7" s="6">
        <v>161</v>
      </c>
      <c r="N7" s="6">
        <v>0</v>
      </c>
      <c r="O7" s="6">
        <v>1</v>
      </c>
      <c r="P7" s="6">
        <v>2</v>
      </c>
      <c r="Q7" s="6">
        <v>0</v>
      </c>
      <c r="R7" s="6">
        <v>3</v>
      </c>
      <c r="S7" s="2">
        <f t="shared" si="0"/>
        <v>282</v>
      </c>
      <c r="T7" s="2">
        <f t="shared" si="1"/>
        <v>584</v>
      </c>
      <c r="U7" s="2">
        <f t="shared" si="2"/>
        <v>904</v>
      </c>
      <c r="V7" s="2">
        <f t="shared" si="3"/>
        <v>522</v>
      </c>
      <c r="W7" s="2">
        <f t="shared" si="4"/>
        <v>803</v>
      </c>
      <c r="X7" s="2">
        <f t="shared" si="5"/>
        <v>3095</v>
      </c>
    </row>
    <row r="8" spans="1:24" ht="12.75">
      <c r="A8" s="2"/>
      <c r="B8" s="2" t="s">
        <v>3</v>
      </c>
      <c r="C8" s="2" t="s">
        <v>73</v>
      </c>
      <c r="D8" s="6">
        <v>240</v>
      </c>
      <c r="E8" s="6">
        <v>490</v>
      </c>
      <c r="F8" s="6">
        <v>760</v>
      </c>
      <c r="G8" s="6">
        <v>411</v>
      </c>
      <c r="H8" s="6">
        <v>630</v>
      </c>
      <c r="I8" s="6">
        <v>41</v>
      </c>
      <c r="J8" s="6">
        <v>60</v>
      </c>
      <c r="K8" s="6">
        <v>136</v>
      </c>
      <c r="L8" s="6">
        <v>56</v>
      </c>
      <c r="M8" s="6">
        <v>148</v>
      </c>
      <c r="N8" s="6">
        <v>0</v>
      </c>
      <c r="O8" s="6">
        <v>1</v>
      </c>
      <c r="P8" s="6">
        <v>3</v>
      </c>
      <c r="Q8" s="6">
        <v>1</v>
      </c>
      <c r="R8" s="6">
        <v>3</v>
      </c>
      <c r="S8" s="2">
        <f t="shared" si="0"/>
        <v>281</v>
      </c>
      <c r="T8" s="2">
        <f t="shared" si="1"/>
        <v>551</v>
      </c>
      <c r="U8" s="2">
        <f t="shared" si="2"/>
        <v>899</v>
      </c>
      <c r="V8" s="2">
        <f t="shared" si="3"/>
        <v>468</v>
      </c>
      <c r="W8" s="2">
        <f t="shared" si="4"/>
        <v>781</v>
      </c>
      <c r="X8" s="2">
        <f t="shared" si="5"/>
        <v>2980</v>
      </c>
    </row>
    <row r="9" spans="1:24" s="5" customFormat="1" ht="12.75">
      <c r="A9" s="6"/>
      <c r="B9" s="6" t="s">
        <v>4</v>
      </c>
      <c r="C9" s="6" t="s">
        <v>65</v>
      </c>
      <c r="D9" s="6">
        <v>229</v>
      </c>
      <c r="E9" s="6">
        <v>488</v>
      </c>
      <c r="F9" s="6">
        <v>770</v>
      </c>
      <c r="G9" s="6">
        <v>469</v>
      </c>
      <c r="H9" s="6">
        <v>651</v>
      </c>
      <c r="I9" s="6">
        <v>38</v>
      </c>
      <c r="J9" s="6">
        <v>63</v>
      </c>
      <c r="K9" s="6">
        <v>130</v>
      </c>
      <c r="L9" s="6">
        <v>60</v>
      </c>
      <c r="M9" s="6">
        <v>148</v>
      </c>
      <c r="N9" s="6">
        <v>0</v>
      </c>
      <c r="O9" s="6">
        <v>1</v>
      </c>
      <c r="P9" s="6">
        <v>1</v>
      </c>
      <c r="Q9" s="6">
        <v>1</v>
      </c>
      <c r="R9" s="6">
        <v>5</v>
      </c>
      <c r="S9" s="6">
        <f t="shared" si="0"/>
        <v>267</v>
      </c>
      <c r="T9" s="6">
        <f t="shared" si="1"/>
        <v>552</v>
      </c>
      <c r="U9" s="6">
        <f t="shared" si="2"/>
        <v>901</v>
      </c>
      <c r="V9" s="6">
        <f t="shared" si="3"/>
        <v>530</v>
      </c>
      <c r="W9" s="6">
        <f t="shared" si="4"/>
        <v>804</v>
      </c>
      <c r="X9" s="6">
        <f t="shared" si="5"/>
        <v>3054</v>
      </c>
    </row>
    <row r="10" spans="1:24" ht="12.75">
      <c r="A10" s="2"/>
      <c r="B10" s="2" t="s">
        <v>5</v>
      </c>
      <c r="C10" s="2" t="s">
        <v>85</v>
      </c>
      <c r="D10" s="6">
        <v>223</v>
      </c>
      <c r="E10" s="6">
        <v>532</v>
      </c>
      <c r="F10" s="6">
        <v>792</v>
      </c>
      <c r="G10" s="6">
        <v>457</v>
      </c>
      <c r="H10" s="6">
        <v>653</v>
      </c>
      <c r="I10" s="6">
        <v>40</v>
      </c>
      <c r="J10" s="6">
        <v>64</v>
      </c>
      <c r="K10" s="6">
        <v>136</v>
      </c>
      <c r="L10" s="6">
        <v>53</v>
      </c>
      <c r="M10" s="6">
        <v>153</v>
      </c>
      <c r="N10" s="6">
        <v>0</v>
      </c>
      <c r="O10" s="6">
        <v>1</v>
      </c>
      <c r="P10" s="6">
        <v>4</v>
      </c>
      <c r="Q10" s="6">
        <v>1</v>
      </c>
      <c r="R10" s="6">
        <v>3</v>
      </c>
      <c r="S10" s="2">
        <f t="shared" si="0"/>
        <v>263</v>
      </c>
      <c r="T10" s="2">
        <f t="shared" si="1"/>
        <v>597</v>
      </c>
      <c r="U10" s="2">
        <f t="shared" si="2"/>
        <v>932</v>
      </c>
      <c r="V10" s="2">
        <f t="shared" si="3"/>
        <v>511</v>
      </c>
      <c r="W10" s="2">
        <f t="shared" si="4"/>
        <v>809</v>
      </c>
      <c r="X10" s="2">
        <f t="shared" si="5"/>
        <v>3112</v>
      </c>
    </row>
    <row r="11" spans="1:24" ht="12.75">
      <c r="A11" s="2"/>
      <c r="B11" s="2" t="s">
        <v>23</v>
      </c>
      <c r="C11" s="2" t="s">
        <v>86</v>
      </c>
      <c r="D11" s="6">
        <v>229</v>
      </c>
      <c r="E11" s="6">
        <v>671</v>
      </c>
      <c r="F11" s="6">
        <v>830</v>
      </c>
      <c r="G11" s="6">
        <v>596</v>
      </c>
      <c r="H11" s="6">
        <v>738</v>
      </c>
      <c r="I11" s="6">
        <v>20</v>
      </c>
      <c r="J11" s="6">
        <v>41</v>
      </c>
      <c r="K11" s="6">
        <v>73</v>
      </c>
      <c r="L11" s="6">
        <v>54</v>
      </c>
      <c r="M11" s="6">
        <v>72</v>
      </c>
      <c r="N11" s="6">
        <v>0</v>
      </c>
      <c r="O11" s="6">
        <v>3</v>
      </c>
      <c r="P11" s="6">
        <v>8</v>
      </c>
      <c r="Q11" s="6">
        <v>2</v>
      </c>
      <c r="R11" s="6">
        <v>3</v>
      </c>
      <c r="S11" s="2">
        <f aca="true" t="shared" si="6" ref="S11:S20">SUM(D11+I11+N11)</f>
        <v>249</v>
      </c>
      <c r="T11" s="2">
        <f t="shared" si="1"/>
        <v>715</v>
      </c>
      <c r="U11" s="2">
        <f>SUM(F11+K11+P11)</f>
        <v>911</v>
      </c>
      <c r="V11" s="2">
        <f t="shared" si="3"/>
        <v>652</v>
      </c>
      <c r="W11" s="2">
        <f>SUM(H11+M11+R11)</f>
        <v>813</v>
      </c>
      <c r="X11" s="2">
        <f aca="true" t="shared" si="7" ref="X11:X20">+SUM(S11+T11+U11+V11+W11)</f>
        <v>3340</v>
      </c>
    </row>
    <row r="12" spans="1:24" ht="12.75">
      <c r="A12" s="2"/>
      <c r="B12" s="2" t="s">
        <v>24</v>
      </c>
      <c r="C12" s="2" t="s">
        <v>87</v>
      </c>
      <c r="D12" s="6">
        <v>221</v>
      </c>
      <c r="E12" s="6">
        <v>626</v>
      </c>
      <c r="F12" s="6">
        <v>766</v>
      </c>
      <c r="G12" s="6">
        <v>551</v>
      </c>
      <c r="H12" s="6">
        <v>688</v>
      </c>
      <c r="I12" s="6">
        <v>16</v>
      </c>
      <c r="J12" s="6">
        <v>30</v>
      </c>
      <c r="K12" s="6">
        <v>57</v>
      </c>
      <c r="L12" s="6">
        <v>48</v>
      </c>
      <c r="M12" s="6">
        <v>68</v>
      </c>
      <c r="N12" s="6">
        <v>0</v>
      </c>
      <c r="O12" s="6">
        <v>3</v>
      </c>
      <c r="P12" s="6">
        <v>6</v>
      </c>
      <c r="Q12" s="6">
        <v>1</v>
      </c>
      <c r="R12" s="6">
        <v>3</v>
      </c>
      <c r="S12" s="2">
        <f t="shared" si="6"/>
        <v>237</v>
      </c>
      <c r="T12" s="2">
        <f t="shared" si="1"/>
        <v>659</v>
      </c>
      <c r="U12" s="2">
        <f>SUM(F12+K12+P12)</f>
        <v>829</v>
      </c>
      <c r="V12" s="2">
        <f t="shared" si="3"/>
        <v>600</v>
      </c>
      <c r="W12" s="2">
        <f>SUM(H12+M12+R12)</f>
        <v>759</v>
      </c>
      <c r="X12" s="2">
        <f t="shared" si="7"/>
        <v>3084</v>
      </c>
    </row>
    <row r="13" spans="1:24" ht="12.75">
      <c r="A13" s="2"/>
      <c r="B13" s="2" t="s">
        <v>25</v>
      </c>
      <c r="C13" s="2" t="s">
        <v>88</v>
      </c>
      <c r="D13" s="6">
        <v>254</v>
      </c>
      <c r="E13" s="6">
        <v>719</v>
      </c>
      <c r="F13" s="6">
        <v>926</v>
      </c>
      <c r="G13" s="6">
        <v>661</v>
      </c>
      <c r="H13" s="6">
        <v>847</v>
      </c>
      <c r="I13" s="6">
        <v>20</v>
      </c>
      <c r="J13" s="6">
        <v>45</v>
      </c>
      <c r="K13" s="6">
        <v>83</v>
      </c>
      <c r="L13" s="6">
        <v>62</v>
      </c>
      <c r="M13" s="6">
        <v>81</v>
      </c>
      <c r="N13" s="6">
        <v>0</v>
      </c>
      <c r="O13" s="6">
        <v>3</v>
      </c>
      <c r="P13" s="6">
        <v>9</v>
      </c>
      <c r="Q13" s="6">
        <v>2</v>
      </c>
      <c r="R13" s="6">
        <v>4</v>
      </c>
      <c r="S13" s="2">
        <f t="shared" si="6"/>
        <v>274</v>
      </c>
      <c r="T13" s="2">
        <f t="shared" si="1"/>
        <v>767</v>
      </c>
      <c r="U13" s="2">
        <f>SUM(F13+K13+P13)</f>
        <v>1018</v>
      </c>
      <c r="V13" s="2">
        <f t="shared" si="3"/>
        <v>725</v>
      </c>
      <c r="W13" s="2">
        <f>SUM(H13+M13+R13)</f>
        <v>932</v>
      </c>
      <c r="X13" s="2">
        <f t="shared" si="7"/>
        <v>3716</v>
      </c>
    </row>
    <row r="14" spans="1:24" ht="12.75">
      <c r="A14" s="2"/>
      <c r="B14" s="2" t="s">
        <v>26</v>
      </c>
      <c r="C14" s="2" t="s">
        <v>89</v>
      </c>
      <c r="D14" s="6">
        <v>263</v>
      </c>
      <c r="E14" s="6">
        <v>744</v>
      </c>
      <c r="F14" s="6">
        <v>918</v>
      </c>
      <c r="G14" s="6">
        <v>693</v>
      </c>
      <c r="H14" s="6">
        <v>781</v>
      </c>
      <c r="I14" s="6">
        <v>18</v>
      </c>
      <c r="J14" s="6">
        <v>47</v>
      </c>
      <c r="K14" s="6">
        <v>79</v>
      </c>
      <c r="L14" s="6">
        <v>62</v>
      </c>
      <c r="M14" s="6">
        <v>69</v>
      </c>
      <c r="N14" s="6">
        <v>0</v>
      </c>
      <c r="O14" s="6">
        <v>4</v>
      </c>
      <c r="P14" s="6">
        <v>5</v>
      </c>
      <c r="Q14" s="6">
        <v>1</v>
      </c>
      <c r="R14" s="6">
        <v>3</v>
      </c>
      <c r="S14" s="2">
        <f t="shared" si="6"/>
        <v>281</v>
      </c>
      <c r="T14" s="2">
        <f t="shared" si="1"/>
        <v>795</v>
      </c>
      <c r="U14" s="2">
        <f>SUM(F14+K14+P14)</f>
        <v>1002</v>
      </c>
      <c r="V14" s="2">
        <f t="shared" si="3"/>
        <v>756</v>
      </c>
      <c r="W14" s="2">
        <f>SUM(H14+M14+R14)</f>
        <v>853</v>
      </c>
      <c r="X14" s="2">
        <f t="shared" si="7"/>
        <v>3687</v>
      </c>
    </row>
    <row r="15" spans="1:24" ht="12.75">
      <c r="A15" s="2"/>
      <c r="B15" s="2" t="s">
        <v>27</v>
      </c>
      <c r="C15" s="2" t="s">
        <v>90</v>
      </c>
      <c r="D15" s="6">
        <v>256</v>
      </c>
      <c r="E15" s="6">
        <v>718</v>
      </c>
      <c r="F15" s="6">
        <v>858</v>
      </c>
      <c r="G15" s="6">
        <v>582</v>
      </c>
      <c r="H15" s="6">
        <v>757</v>
      </c>
      <c r="I15" s="6">
        <v>16</v>
      </c>
      <c r="J15" s="6">
        <v>39</v>
      </c>
      <c r="K15" s="6">
        <v>65</v>
      </c>
      <c r="L15" s="6">
        <v>54</v>
      </c>
      <c r="M15" s="6">
        <v>72</v>
      </c>
      <c r="N15" s="6">
        <v>0</v>
      </c>
      <c r="O15" s="6">
        <v>4</v>
      </c>
      <c r="P15" s="6">
        <v>5</v>
      </c>
      <c r="Q15" s="6">
        <v>1</v>
      </c>
      <c r="R15" s="6">
        <v>4</v>
      </c>
      <c r="S15" s="2">
        <f t="shared" si="6"/>
        <v>272</v>
      </c>
      <c r="T15" s="2">
        <f t="shared" si="1"/>
        <v>761</v>
      </c>
      <c r="U15" s="2">
        <f>SUM(F15+K15+P15)</f>
        <v>928</v>
      </c>
      <c r="V15" s="2">
        <f t="shared" si="3"/>
        <v>637</v>
      </c>
      <c r="W15" s="2">
        <f>SUM(H15+M15+R15)</f>
        <v>833</v>
      </c>
      <c r="X15" s="2">
        <f t="shared" si="7"/>
        <v>3431</v>
      </c>
    </row>
    <row r="16" spans="1:24" ht="12.75">
      <c r="A16" s="2"/>
      <c r="B16" s="2" t="s">
        <v>28</v>
      </c>
      <c r="C16" s="2" t="s">
        <v>74</v>
      </c>
      <c r="D16" s="6">
        <v>240</v>
      </c>
      <c r="E16" s="6">
        <v>647</v>
      </c>
      <c r="F16" s="6">
        <v>815</v>
      </c>
      <c r="G16" s="6">
        <v>548</v>
      </c>
      <c r="H16" s="6">
        <v>705</v>
      </c>
      <c r="I16" s="6">
        <v>15</v>
      </c>
      <c r="J16" s="6">
        <v>32</v>
      </c>
      <c r="K16" s="6">
        <v>62</v>
      </c>
      <c r="L16" s="6">
        <v>50</v>
      </c>
      <c r="M16" s="6">
        <v>65</v>
      </c>
      <c r="N16" s="6">
        <v>0</v>
      </c>
      <c r="O16" s="6">
        <v>3</v>
      </c>
      <c r="P16" s="6">
        <v>7</v>
      </c>
      <c r="Q16" s="6">
        <v>1</v>
      </c>
      <c r="R16" s="6">
        <v>3</v>
      </c>
      <c r="S16" s="2">
        <f aca="true" t="shared" si="8" ref="S16:W18">SUM(D16+I16+N16)</f>
        <v>255</v>
      </c>
      <c r="T16" s="2">
        <f t="shared" si="1"/>
        <v>682</v>
      </c>
      <c r="U16" s="2">
        <f t="shared" si="8"/>
        <v>884</v>
      </c>
      <c r="V16" s="2">
        <f t="shared" si="3"/>
        <v>599</v>
      </c>
      <c r="W16" s="2">
        <f t="shared" si="8"/>
        <v>773</v>
      </c>
      <c r="X16" s="2">
        <f t="shared" si="7"/>
        <v>3193</v>
      </c>
    </row>
    <row r="17" spans="1:24" ht="12.75">
      <c r="A17" s="2"/>
      <c r="B17" s="2" t="s">
        <v>80</v>
      </c>
      <c r="C17" s="2" t="s">
        <v>91</v>
      </c>
      <c r="D17" s="6">
        <v>56</v>
      </c>
      <c r="E17" s="6">
        <v>135</v>
      </c>
      <c r="F17" s="6">
        <v>257</v>
      </c>
      <c r="G17" s="6">
        <v>111</v>
      </c>
      <c r="H17" s="6">
        <v>158</v>
      </c>
      <c r="I17" s="6">
        <v>3</v>
      </c>
      <c r="J17" s="6">
        <v>16</v>
      </c>
      <c r="K17" s="6">
        <v>25</v>
      </c>
      <c r="L17" s="6">
        <v>9</v>
      </c>
      <c r="M17" s="6">
        <v>7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2">
        <f t="shared" si="8"/>
        <v>59</v>
      </c>
      <c r="T17" s="2">
        <f t="shared" si="1"/>
        <v>151</v>
      </c>
      <c r="U17" s="2">
        <f t="shared" si="8"/>
        <v>282</v>
      </c>
      <c r="V17" s="2">
        <f t="shared" si="3"/>
        <v>120</v>
      </c>
      <c r="W17" s="2">
        <f t="shared" si="8"/>
        <v>165</v>
      </c>
      <c r="X17" s="2">
        <f t="shared" si="7"/>
        <v>777</v>
      </c>
    </row>
    <row r="18" spans="1:24" ht="12.75">
      <c r="A18" s="2"/>
      <c r="B18" s="2" t="s">
        <v>81</v>
      </c>
      <c r="C18" s="2" t="s">
        <v>92</v>
      </c>
      <c r="D18" s="6">
        <v>77</v>
      </c>
      <c r="E18" s="6">
        <v>172</v>
      </c>
      <c r="F18" s="6">
        <v>331</v>
      </c>
      <c r="G18" s="6">
        <v>152</v>
      </c>
      <c r="H18" s="6">
        <v>195</v>
      </c>
      <c r="I18" s="6">
        <v>3</v>
      </c>
      <c r="J18" s="6">
        <v>23</v>
      </c>
      <c r="K18" s="6">
        <v>46</v>
      </c>
      <c r="L18" s="6">
        <v>19</v>
      </c>
      <c r="M18" s="6">
        <v>20</v>
      </c>
      <c r="N18" s="6">
        <v>0</v>
      </c>
      <c r="O18" s="6">
        <v>0</v>
      </c>
      <c r="P18" s="6">
        <v>1</v>
      </c>
      <c r="Q18" s="6">
        <v>0</v>
      </c>
      <c r="R18" s="6">
        <v>1</v>
      </c>
      <c r="S18" s="2">
        <f t="shared" si="8"/>
        <v>80</v>
      </c>
      <c r="T18" s="2">
        <f t="shared" si="1"/>
        <v>195</v>
      </c>
      <c r="U18" s="2">
        <f t="shared" si="8"/>
        <v>378</v>
      </c>
      <c r="V18" s="2">
        <f t="shared" si="3"/>
        <v>171</v>
      </c>
      <c r="W18" s="2">
        <f t="shared" si="8"/>
        <v>216</v>
      </c>
      <c r="X18" s="2">
        <f t="shared" si="7"/>
        <v>1040</v>
      </c>
    </row>
    <row r="19" spans="1:24" ht="12.75">
      <c r="A19" s="2"/>
      <c r="B19" s="2" t="s">
        <v>82</v>
      </c>
      <c r="C19" s="2" t="s">
        <v>76</v>
      </c>
      <c r="D19" s="6">
        <v>67</v>
      </c>
      <c r="E19" s="6">
        <v>157</v>
      </c>
      <c r="F19" s="6">
        <v>304</v>
      </c>
      <c r="G19" s="6">
        <v>138</v>
      </c>
      <c r="H19" s="6">
        <v>206</v>
      </c>
      <c r="I19" s="6">
        <v>3</v>
      </c>
      <c r="J19" s="6">
        <v>17</v>
      </c>
      <c r="K19" s="6">
        <v>29</v>
      </c>
      <c r="L19" s="6">
        <v>11</v>
      </c>
      <c r="M19" s="6">
        <v>12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2">
        <f t="shared" si="6"/>
        <v>70</v>
      </c>
      <c r="T19" s="2">
        <f t="shared" si="1"/>
        <v>174</v>
      </c>
      <c r="U19" s="2">
        <f>SUM(F19+K19+P19)</f>
        <v>333</v>
      </c>
      <c r="V19" s="2">
        <f t="shared" si="3"/>
        <v>149</v>
      </c>
      <c r="W19" s="2">
        <f>SUM(H19+M19+R19)</f>
        <v>218</v>
      </c>
      <c r="X19" s="2">
        <f t="shared" si="7"/>
        <v>944</v>
      </c>
    </row>
    <row r="20" spans="1:24" ht="12.75">
      <c r="A20" s="2"/>
      <c r="B20" s="2" t="s">
        <v>42</v>
      </c>
      <c r="C20" s="2"/>
      <c r="D20" s="6">
        <v>177</v>
      </c>
      <c r="E20" s="6">
        <v>265</v>
      </c>
      <c r="F20" s="6">
        <v>581</v>
      </c>
      <c r="G20" s="6">
        <v>316</v>
      </c>
      <c r="H20" s="6">
        <v>444</v>
      </c>
      <c r="I20" s="6">
        <v>8</v>
      </c>
      <c r="J20" s="6">
        <v>33</v>
      </c>
      <c r="K20" s="6">
        <v>70</v>
      </c>
      <c r="L20" s="6">
        <v>37</v>
      </c>
      <c r="M20" s="6">
        <v>87</v>
      </c>
      <c r="N20" s="6">
        <v>0</v>
      </c>
      <c r="O20" s="6">
        <v>4</v>
      </c>
      <c r="P20" s="6">
        <v>10</v>
      </c>
      <c r="Q20" s="6">
        <v>0</v>
      </c>
      <c r="R20" s="6">
        <v>13</v>
      </c>
      <c r="S20" s="2">
        <f t="shared" si="6"/>
        <v>185</v>
      </c>
      <c r="T20" s="2">
        <f t="shared" si="1"/>
        <v>302</v>
      </c>
      <c r="U20" s="2">
        <f>SUM(F20+K20+P20)</f>
        <v>661</v>
      </c>
      <c r="V20" s="2">
        <f t="shared" si="3"/>
        <v>353</v>
      </c>
      <c r="W20" s="2">
        <f>SUM(H20+M20+R20)</f>
        <v>544</v>
      </c>
      <c r="X20" s="2">
        <f t="shared" si="7"/>
        <v>2045</v>
      </c>
    </row>
    <row r="21" spans="1:25" ht="12.75">
      <c r="A21" s="2"/>
      <c r="B21" s="2"/>
      <c r="C21" s="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"/>
      <c r="T21" s="2"/>
      <c r="U21" s="2"/>
      <c r="V21" s="2"/>
      <c r="W21" s="2"/>
      <c r="X21" s="2"/>
      <c r="Y21" s="12"/>
    </row>
    <row r="22" spans="1:24" ht="12.75">
      <c r="A22" s="2" t="s">
        <v>17</v>
      </c>
      <c r="B22" s="2"/>
      <c r="C22" s="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"/>
      <c r="T22" s="2"/>
      <c r="U22" s="2"/>
      <c r="V22" s="2"/>
      <c r="W22" s="2"/>
      <c r="X22" s="2"/>
    </row>
    <row r="23" spans="1:24" ht="12.75">
      <c r="A23" s="2"/>
      <c r="B23" s="2" t="s">
        <v>6</v>
      </c>
      <c r="C23" s="2" t="s">
        <v>93</v>
      </c>
      <c r="D23" s="6">
        <v>257</v>
      </c>
      <c r="E23" s="6">
        <v>553</v>
      </c>
      <c r="F23" s="6">
        <v>867</v>
      </c>
      <c r="G23" s="6">
        <v>492</v>
      </c>
      <c r="H23" s="6">
        <v>701</v>
      </c>
      <c r="I23" s="6">
        <v>38</v>
      </c>
      <c r="J23" s="6">
        <v>68</v>
      </c>
      <c r="K23" s="6">
        <v>140</v>
      </c>
      <c r="L23" s="6">
        <v>62</v>
      </c>
      <c r="M23" s="6">
        <v>155</v>
      </c>
      <c r="N23" s="6">
        <v>0</v>
      </c>
      <c r="O23" s="6">
        <v>1</v>
      </c>
      <c r="P23" s="6">
        <v>2</v>
      </c>
      <c r="Q23" s="6">
        <v>1</v>
      </c>
      <c r="R23" s="6">
        <v>4</v>
      </c>
      <c r="S23" s="2">
        <f aca="true" t="shared" si="9" ref="S23:W27">SUM(D23+I23+N23)</f>
        <v>295</v>
      </c>
      <c r="T23" s="2">
        <f t="shared" si="9"/>
        <v>622</v>
      </c>
      <c r="U23" s="2">
        <f t="shared" si="9"/>
        <v>1009</v>
      </c>
      <c r="V23" s="2">
        <f t="shared" si="9"/>
        <v>555</v>
      </c>
      <c r="W23" s="2">
        <f t="shared" si="9"/>
        <v>860</v>
      </c>
      <c r="X23" s="2">
        <f>+SUM(S23+T23+U23+V23+W23)</f>
        <v>3341</v>
      </c>
    </row>
    <row r="24" spans="1:24" ht="12.75">
      <c r="A24" s="2"/>
      <c r="B24" s="2" t="s">
        <v>7</v>
      </c>
      <c r="C24" s="2" t="s">
        <v>94</v>
      </c>
      <c r="D24" s="6">
        <v>231</v>
      </c>
      <c r="E24" s="6">
        <v>502</v>
      </c>
      <c r="F24" s="6">
        <v>787</v>
      </c>
      <c r="G24" s="6">
        <v>438</v>
      </c>
      <c r="H24" s="6">
        <v>656</v>
      </c>
      <c r="I24" s="6">
        <v>35</v>
      </c>
      <c r="J24" s="6">
        <v>62</v>
      </c>
      <c r="K24" s="6">
        <v>139</v>
      </c>
      <c r="L24" s="6">
        <v>55</v>
      </c>
      <c r="M24" s="6">
        <v>153</v>
      </c>
      <c r="N24" s="6">
        <v>0</v>
      </c>
      <c r="O24" s="6">
        <v>1</v>
      </c>
      <c r="P24" s="6">
        <v>3</v>
      </c>
      <c r="Q24" s="6">
        <v>1</v>
      </c>
      <c r="R24" s="6">
        <v>3</v>
      </c>
      <c r="S24" s="2">
        <f t="shared" si="9"/>
        <v>266</v>
      </c>
      <c r="T24" s="2">
        <f t="shared" si="9"/>
        <v>565</v>
      </c>
      <c r="U24" s="2">
        <f t="shared" si="9"/>
        <v>929</v>
      </c>
      <c r="V24" s="2">
        <f t="shared" si="9"/>
        <v>494</v>
      </c>
      <c r="W24" s="2">
        <f t="shared" si="9"/>
        <v>812</v>
      </c>
      <c r="X24" s="2">
        <f>+SUM(S24+T24+U24+V24+W24)</f>
        <v>3066</v>
      </c>
    </row>
    <row r="25" spans="1:24" ht="12.75">
      <c r="A25" s="2"/>
      <c r="B25" s="2" t="s">
        <v>29</v>
      </c>
      <c r="C25" s="2" t="s">
        <v>95</v>
      </c>
      <c r="D25" s="6">
        <v>237</v>
      </c>
      <c r="E25" s="6">
        <v>679</v>
      </c>
      <c r="F25" s="6">
        <v>866</v>
      </c>
      <c r="G25" s="6">
        <v>580</v>
      </c>
      <c r="H25" s="6">
        <v>742</v>
      </c>
      <c r="I25" s="6">
        <v>18</v>
      </c>
      <c r="J25" s="10">
        <v>36</v>
      </c>
      <c r="K25" s="6">
        <v>75</v>
      </c>
      <c r="L25" s="6">
        <v>56</v>
      </c>
      <c r="M25" s="6">
        <v>72</v>
      </c>
      <c r="N25" s="6">
        <v>0</v>
      </c>
      <c r="O25" s="6">
        <v>3</v>
      </c>
      <c r="P25" s="6">
        <v>5</v>
      </c>
      <c r="Q25" s="6">
        <v>0</v>
      </c>
      <c r="R25" s="6">
        <v>3</v>
      </c>
      <c r="S25" s="2">
        <f t="shared" si="9"/>
        <v>255</v>
      </c>
      <c r="T25" s="2">
        <f t="shared" si="9"/>
        <v>718</v>
      </c>
      <c r="U25" s="2">
        <f t="shared" si="9"/>
        <v>946</v>
      </c>
      <c r="V25" s="2">
        <f t="shared" si="9"/>
        <v>636</v>
      </c>
      <c r="W25" s="2">
        <f t="shared" si="9"/>
        <v>817</v>
      </c>
      <c r="X25" s="2">
        <f>+SUM(S25+T25+U25+V25+W25)</f>
        <v>3372</v>
      </c>
    </row>
    <row r="26" spans="1:24" ht="12.75">
      <c r="A26" s="2"/>
      <c r="B26" s="2" t="s">
        <v>30</v>
      </c>
      <c r="C26" s="2" t="s">
        <v>62</v>
      </c>
      <c r="D26" s="6">
        <v>274</v>
      </c>
      <c r="E26" s="6">
        <v>772</v>
      </c>
      <c r="F26" s="6">
        <v>981</v>
      </c>
      <c r="G26" s="6">
        <v>644</v>
      </c>
      <c r="H26" s="6">
        <v>821</v>
      </c>
      <c r="I26" s="6">
        <v>21</v>
      </c>
      <c r="J26" s="6">
        <v>47</v>
      </c>
      <c r="K26" s="6">
        <v>85</v>
      </c>
      <c r="L26" s="6">
        <v>68</v>
      </c>
      <c r="M26" s="6">
        <v>82</v>
      </c>
      <c r="N26" s="6">
        <v>0</v>
      </c>
      <c r="O26" s="6">
        <v>3</v>
      </c>
      <c r="P26" s="6">
        <v>7</v>
      </c>
      <c r="Q26" s="6">
        <v>1</v>
      </c>
      <c r="R26" s="6">
        <v>4</v>
      </c>
      <c r="S26" s="2">
        <f t="shared" si="9"/>
        <v>295</v>
      </c>
      <c r="T26" s="2">
        <f t="shared" si="9"/>
        <v>822</v>
      </c>
      <c r="U26" s="2">
        <f t="shared" si="9"/>
        <v>1073</v>
      </c>
      <c r="V26" s="2">
        <f t="shared" si="9"/>
        <v>713</v>
      </c>
      <c r="W26" s="2">
        <f t="shared" si="9"/>
        <v>907</v>
      </c>
      <c r="X26" s="2">
        <f>+SUM(S26+T26+U26+V26+W26)</f>
        <v>3810</v>
      </c>
    </row>
    <row r="27" spans="1:24" ht="12.75">
      <c r="A27" s="2"/>
      <c r="B27" s="2" t="s">
        <v>42</v>
      </c>
      <c r="C27" s="2"/>
      <c r="D27" s="6">
        <v>81</v>
      </c>
      <c r="E27" s="6">
        <v>126</v>
      </c>
      <c r="F27" s="6">
        <v>238</v>
      </c>
      <c r="G27" s="6">
        <v>181</v>
      </c>
      <c r="H27" s="6">
        <v>196</v>
      </c>
      <c r="I27" s="6">
        <v>6</v>
      </c>
      <c r="J27" s="6">
        <v>19</v>
      </c>
      <c r="K27" s="6">
        <v>30</v>
      </c>
      <c r="L27" s="6">
        <v>11</v>
      </c>
      <c r="M27" s="6">
        <v>28</v>
      </c>
      <c r="N27" s="6">
        <v>0</v>
      </c>
      <c r="O27" s="6">
        <v>2</v>
      </c>
      <c r="P27" s="6">
        <v>5</v>
      </c>
      <c r="Q27" s="6">
        <v>1</v>
      </c>
      <c r="R27" s="6">
        <v>4</v>
      </c>
      <c r="S27" s="2">
        <f t="shared" si="9"/>
        <v>87</v>
      </c>
      <c r="T27" s="2">
        <f t="shared" si="9"/>
        <v>147</v>
      </c>
      <c r="U27" s="2">
        <f t="shared" si="9"/>
        <v>273</v>
      </c>
      <c r="V27" s="2">
        <f t="shared" si="9"/>
        <v>193</v>
      </c>
      <c r="W27" s="2">
        <f t="shared" si="9"/>
        <v>228</v>
      </c>
      <c r="X27" s="2">
        <f>+SUM(S27+T27+U27+V27+W27)</f>
        <v>928</v>
      </c>
    </row>
    <row r="28" spans="1:24" ht="12.75">
      <c r="A28" s="2"/>
      <c r="B28" s="2"/>
      <c r="C28" s="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"/>
      <c r="T29" s="2"/>
      <c r="U29" s="2"/>
      <c r="V29" s="2"/>
      <c r="W29" s="2"/>
      <c r="X29" s="2"/>
    </row>
    <row r="30" spans="1:24" ht="12.75">
      <c r="A30" s="2" t="s">
        <v>18</v>
      </c>
      <c r="B30" s="2"/>
      <c r="C30" s="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"/>
      <c r="T30" s="2"/>
      <c r="U30" s="2"/>
      <c r="V30" s="2"/>
      <c r="W30" s="2"/>
      <c r="X30" s="2"/>
    </row>
    <row r="31" spans="1:24" ht="12.75">
      <c r="A31" s="2"/>
      <c r="B31" s="2" t="s">
        <v>98</v>
      </c>
      <c r="C31" s="2" t="s">
        <v>96</v>
      </c>
      <c r="D31" s="6">
        <v>253</v>
      </c>
      <c r="E31" s="6">
        <v>507</v>
      </c>
      <c r="F31" s="6">
        <v>793</v>
      </c>
      <c r="G31" s="6">
        <v>436</v>
      </c>
      <c r="H31" s="6">
        <v>653</v>
      </c>
      <c r="I31" s="6">
        <v>33</v>
      </c>
      <c r="J31" s="6">
        <v>60</v>
      </c>
      <c r="K31" s="6">
        <v>134</v>
      </c>
      <c r="L31" s="6">
        <v>57</v>
      </c>
      <c r="M31" s="6">
        <v>147</v>
      </c>
      <c r="N31" s="6">
        <v>0</v>
      </c>
      <c r="O31" s="6">
        <v>1</v>
      </c>
      <c r="P31" s="6">
        <v>3</v>
      </c>
      <c r="Q31" s="6">
        <v>1</v>
      </c>
      <c r="R31" s="6">
        <v>4</v>
      </c>
      <c r="S31" s="2">
        <f aca="true" t="shared" si="10" ref="S31:W33">SUM(D31+I31+N31)</f>
        <v>286</v>
      </c>
      <c r="T31" s="2">
        <f t="shared" si="10"/>
        <v>568</v>
      </c>
      <c r="U31" s="2">
        <f t="shared" si="10"/>
        <v>930</v>
      </c>
      <c r="V31" s="2">
        <f t="shared" si="10"/>
        <v>494</v>
      </c>
      <c r="W31" s="2">
        <f t="shared" si="10"/>
        <v>804</v>
      </c>
      <c r="X31" s="2">
        <f>+SUM(S31+T31+U31+V31+W31)</f>
        <v>3082</v>
      </c>
    </row>
    <row r="32" spans="1:24" ht="12.75">
      <c r="A32" s="2"/>
      <c r="B32" s="2" t="s">
        <v>99</v>
      </c>
      <c r="C32" s="2" t="s">
        <v>97</v>
      </c>
      <c r="D32" s="6">
        <v>260</v>
      </c>
      <c r="E32" s="6">
        <v>745</v>
      </c>
      <c r="F32" s="6">
        <v>939</v>
      </c>
      <c r="G32" s="6">
        <v>673</v>
      </c>
      <c r="H32" s="6">
        <v>824</v>
      </c>
      <c r="I32" s="6">
        <v>25</v>
      </c>
      <c r="J32" s="6">
        <v>49</v>
      </c>
      <c r="K32" s="6">
        <v>95</v>
      </c>
      <c r="L32" s="6">
        <v>66</v>
      </c>
      <c r="M32" s="6">
        <v>89</v>
      </c>
      <c r="N32" s="6">
        <v>0</v>
      </c>
      <c r="O32" s="6">
        <v>3</v>
      </c>
      <c r="P32" s="6">
        <v>7</v>
      </c>
      <c r="Q32" s="6">
        <v>1</v>
      </c>
      <c r="R32" s="6">
        <v>4</v>
      </c>
      <c r="S32" s="2">
        <f t="shared" si="10"/>
        <v>285</v>
      </c>
      <c r="T32" s="2">
        <f t="shared" si="10"/>
        <v>797</v>
      </c>
      <c r="U32" s="2">
        <f t="shared" si="10"/>
        <v>1041</v>
      </c>
      <c r="V32" s="2">
        <f t="shared" si="10"/>
        <v>740</v>
      </c>
      <c r="W32" s="2">
        <f t="shared" si="10"/>
        <v>917</v>
      </c>
      <c r="X32" s="2">
        <f>+SUM(S32+T32+U32+V32+W32)</f>
        <v>3780</v>
      </c>
    </row>
    <row r="33" spans="1:24" ht="12.75">
      <c r="A33" s="2"/>
      <c r="B33" s="2" t="s">
        <v>42</v>
      </c>
      <c r="C33" s="2"/>
      <c r="D33" s="6">
        <v>27</v>
      </c>
      <c r="E33" s="6">
        <v>67</v>
      </c>
      <c r="F33" s="6">
        <v>138</v>
      </c>
      <c r="G33" s="6">
        <v>58</v>
      </c>
      <c r="H33" s="6">
        <v>78</v>
      </c>
      <c r="I33" s="6">
        <v>1</v>
      </c>
      <c r="J33" s="6">
        <v>8</v>
      </c>
      <c r="K33" s="6">
        <v>5</v>
      </c>
      <c r="L33" s="6">
        <v>3</v>
      </c>
      <c r="M33" s="6">
        <v>9</v>
      </c>
      <c r="N33" s="6">
        <v>0</v>
      </c>
      <c r="O33" s="6">
        <v>1</v>
      </c>
      <c r="P33" s="6">
        <v>1</v>
      </c>
      <c r="Q33" s="6">
        <v>0</v>
      </c>
      <c r="R33" s="6">
        <v>1</v>
      </c>
      <c r="S33" s="2">
        <f t="shared" si="10"/>
        <v>28</v>
      </c>
      <c r="T33" s="2">
        <f t="shared" si="10"/>
        <v>76</v>
      </c>
      <c r="U33" s="2">
        <f t="shared" si="10"/>
        <v>144</v>
      </c>
      <c r="V33" s="2">
        <f t="shared" si="10"/>
        <v>61</v>
      </c>
      <c r="W33" s="2">
        <f t="shared" si="10"/>
        <v>88</v>
      </c>
      <c r="X33" s="2">
        <f>+SUM(S33+T33+U33+V33+W33)</f>
        <v>397</v>
      </c>
    </row>
    <row r="34" spans="1:24" ht="12.75">
      <c r="A34" s="2"/>
      <c r="B34" s="2"/>
      <c r="C34" s="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"/>
      <c r="T34" s="2"/>
      <c r="U34" s="2"/>
      <c r="V34" s="2"/>
      <c r="W34" s="2"/>
      <c r="X34" s="2"/>
    </row>
    <row r="35" spans="1:24" ht="12.75">
      <c r="A35" s="2" t="s">
        <v>19</v>
      </c>
      <c r="B35" s="2"/>
      <c r="C35" s="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"/>
      <c r="T35" s="2"/>
      <c r="U35" s="2"/>
      <c r="V35" s="2"/>
      <c r="W35" s="2"/>
      <c r="X35" s="2"/>
    </row>
    <row r="36" spans="1:24" ht="12.75">
      <c r="A36" s="2"/>
      <c r="B36" s="2" t="s">
        <v>8</v>
      </c>
      <c r="C36" s="2" t="s">
        <v>103</v>
      </c>
      <c r="D36" s="6">
        <v>245</v>
      </c>
      <c r="E36" s="6">
        <v>534</v>
      </c>
      <c r="F36" s="6">
        <v>802</v>
      </c>
      <c r="G36" s="6">
        <v>469</v>
      </c>
      <c r="H36" s="6">
        <v>638</v>
      </c>
      <c r="I36" s="6">
        <v>35</v>
      </c>
      <c r="J36" s="6">
        <v>64</v>
      </c>
      <c r="K36" s="6">
        <v>140</v>
      </c>
      <c r="L36" s="6">
        <v>56</v>
      </c>
      <c r="M36" s="6">
        <v>153</v>
      </c>
      <c r="N36" s="6">
        <v>0</v>
      </c>
      <c r="O36" s="6">
        <v>1</v>
      </c>
      <c r="P36" s="6">
        <v>4</v>
      </c>
      <c r="Q36" s="6">
        <v>1</v>
      </c>
      <c r="R36" s="6">
        <v>3</v>
      </c>
      <c r="S36" s="2">
        <f aca="true" t="shared" si="11" ref="S36:S49">SUM(D36+I36+N36)</f>
        <v>280</v>
      </c>
      <c r="T36" s="2">
        <f aca="true" t="shared" si="12" ref="T36:T49">SUM(E36+J36+O36)</f>
        <v>599</v>
      </c>
      <c r="U36" s="2">
        <f aca="true" t="shared" si="13" ref="U36:U49">SUM(F36+K36+P36)</f>
        <v>946</v>
      </c>
      <c r="V36" s="2">
        <f aca="true" t="shared" si="14" ref="V36:V49">SUM(G36+L36+Q36)</f>
        <v>526</v>
      </c>
      <c r="W36" s="2">
        <f aca="true" t="shared" si="15" ref="W36:W49">SUM(H36+M36+R36)</f>
        <v>794</v>
      </c>
      <c r="X36" s="2">
        <f aca="true" t="shared" si="16" ref="X36:X49">+SUM(S36+T36+U36+V36+W36)</f>
        <v>3145</v>
      </c>
    </row>
    <row r="37" spans="1:24" ht="12.75">
      <c r="A37" s="2"/>
      <c r="B37" s="2" t="s">
        <v>9</v>
      </c>
      <c r="C37" s="2" t="s">
        <v>104</v>
      </c>
      <c r="D37" s="6">
        <v>219</v>
      </c>
      <c r="E37" s="6">
        <v>505</v>
      </c>
      <c r="F37" s="6">
        <v>745</v>
      </c>
      <c r="G37" s="6">
        <v>428</v>
      </c>
      <c r="H37" s="6">
        <v>593</v>
      </c>
      <c r="I37" s="6">
        <v>37</v>
      </c>
      <c r="J37" s="6">
        <v>57</v>
      </c>
      <c r="K37" s="6">
        <v>119</v>
      </c>
      <c r="L37" s="6">
        <v>58</v>
      </c>
      <c r="M37" s="6">
        <v>147</v>
      </c>
      <c r="N37" s="6">
        <v>0</v>
      </c>
      <c r="O37" s="6">
        <v>1</v>
      </c>
      <c r="P37" s="6">
        <v>2</v>
      </c>
      <c r="Q37" s="6">
        <v>1</v>
      </c>
      <c r="R37" s="6">
        <v>2</v>
      </c>
      <c r="S37" s="2">
        <f t="shared" si="11"/>
        <v>256</v>
      </c>
      <c r="T37" s="2">
        <f t="shared" si="12"/>
        <v>563</v>
      </c>
      <c r="U37" s="2">
        <f t="shared" si="13"/>
        <v>866</v>
      </c>
      <c r="V37" s="2">
        <f t="shared" si="14"/>
        <v>487</v>
      </c>
      <c r="W37" s="2">
        <f t="shared" si="15"/>
        <v>742</v>
      </c>
      <c r="X37" s="2">
        <f t="shared" si="16"/>
        <v>2914</v>
      </c>
    </row>
    <row r="38" spans="1:24" ht="12.75">
      <c r="A38" s="2"/>
      <c r="B38" s="2" t="s">
        <v>10</v>
      </c>
      <c r="C38" s="2" t="s">
        <v>105</v>
      </c>
      <c r="D38" s="6">
        <v>224</v>
      </c>
      <c r="E38" s="6">
        <v>496</v>
      </c>
      <c r="F38" s="6">
        <v>732</v>
      </c>
      <c r="G38" s="6">
        <v>438</v>
      </c>
      <c r="H38" s="6">
        <v>615</v>
      </c>
      <c r="I38" s="6">
        <v>35</v>
      </c>
      <c r="J38" s="6">
        <v>57</v>
      </c>
      <c r="K38" s="6">
        <v>126</v>
      </c>
      <c r="L38" s="6">
        <v>59</v>
      </c>
      <c r="M38" s="6">
        <v>147</v>
      </c>
      <c r="N38" s="6">
        <v>0</v>
      </c>
      <c r="O38" s="6">
        <v>1</v>
      </c>
      <c r="P38" s="6">
        <v>3</v>
      </c>
      <c r="Q38" s="6">
        <v>0</v>
      </c>
      <c r="R38" s="6">
        <v>2</v>
      </c>
      <c r="S38" s="2">
        <f t="shared" si="11"/>
        <v>259</v>
      </c>
      <c r="T38" s="2">
        <f t="shared" si="12"/>
        <v>554</v>
      </c>
      <c r="U38" s="2">
        <f t="shared" si="13"/>
        <v>861</v>
      </c>
      <c r="V38" s="2">
        <f t="shared" si="14"/>
        <v>497</v>
      </c>
      <c r="W38" s="2">
        <f t="shared" si="15"/>
        <v>764</v>
      </c>
      <c r="X38" s="2">
        <f t="shared" si="16"/>
        <v>2935</v>
      </c>
    </row>
    <row r="39" spans="1:24" ht="12.75">
      <c r="A39" s="2"/>
      <c r="B39" s="2" t="s">
        <v>11</v>
      </c>
      <c r="C39" s="2" t="s">
        <v>75</v>
      </c>
      <c r="D39" s="6">
        <v>270</v>
      </c>
      <c r="E39" s="6">
        <v>612</v>
      </c>
      <c r="F39" s="6">
        <v>907</v>
      </c>
      <c r="G39" s="6">
        <v>586</v>
      </c>
      <c r="H39" s="6">
        <v>746</v>
      </c>
      <c r="I39" s="6">
        <v>39</v>
      </c>
      <c r="J39" s="6">
        <v>70</v>
      </c>
      <c r="K39" s="6">
        <v>154</v>
      </c>
      <c r="L39" s="6">
        <v>74</v>
      </c>
      <c r="M39" s="6">
        <v>164</v>
      </c>
      <c r="N39" s="6">
        <v>0</v>
      </c>
      <c r="O39" s="6">
        <v>1</v>
      </c>
      <c r="P39" s="6">
        <v>4</v>
      </c>
      <c r="Q39" s="6">
        <v>0</v>
      </c>
      <c r="R39" s="6">
        <v>4</v>
      </c>
      <c r="S39" s="2">
        <f t="shared" si="11"/>
        <v>309</v>
      </c>
      <c r="T39" s="2">
        <f t="shared" si="12"/>
        <v>683</v>
      </c>
      <c r="U39" s="2">
        <f t="shared" si="13"/>
        <v>1065</v>
      </c>
      <c r="V39" s="2">
        <f t="shared" si="14"/>
        <v>660</v>
      </c>
      <c r="W39" s="2">
        <f t="shared" si="15"/>
        <v>914</v>
      </c>
      <c r="X39" s="2">
        <f t="shared" si="16"/>
        <v>3631</v>
      </c>
    </row>
    <row r="40" spans="1:24" ht="12.75">
      <c r="A40" s="2"/>
      <c r="B40" s="2" t="s">
        <v>12</v>
      </c>
      <c r="C40" s="2" t="s">
        <v>106</v>
      </c>
      <c r="D40" s="6">
        <v>223</v>
      </c>
      <c r="E40" s="6">
        <v>485</v>
      </c>
      <c r="F40" s="6">
        <v>729</v>
      </c>
      <c r="G40" s="6">
        <v>414</v>
      </c>
      <c r="H40" s="6">
        <v>602</v>
      </c>
      <c r="I40" s="6">
        <v>34</v>
      </c>
      <c r="J40" s="6">
        <v>58</v>
      </c>
      <c r="K40" s="6">
        <v>133</v>
      </c>
      <c r="L40" s="6">
        <v>59</v>
      </c>
      <c r="M40" s="6">
        <v>140</v>
      </c>
      <c r="N40" s="6">
        <v>0</v>
      </c>
      <c r="O40" s="6">
        <v>1</v>
      </c>
      <c r="P40" s="6">
        <v>1</v>
      </c>
      <c r="Q40" s="6">
        <v>0</v>
      </c>
      <c r="R40" s="6">
        <v>2</v>
      </c>
      <c r="S40" s="2">
        <f t="shared" si="11"/>
        <v>257</v>
      </c>
      <c r="T40" s="2">
        <f t="shared" si="12"/>
        <v>544</v>
      </c>
      <c r="U40" s="2">
        <f t="shared" si="13"/>
        <v>863</v>
      </c>
      <c r="V40" s="2">
        <f t="shared" si="14"/>
        <v>473</v>
      </c>
      <c r="W40" s="2">
        <f t="shared" si="15"/>
        <v>744</v>
      </c>
      <c r="X40" s="2">
        <f t="shared" si="16"/>
        <v>2881</v>
      </c>
    </row>
    <row r="41" spans="1:24" s="5" customFormat="1" ht="12.75">
      <c r="A41" s="6"/>
      <c r="B41" s="6" t="s">
        <v>31</v>
      </c>
      <c r="C41" s="6" t="s">
        <v>107</v>
      </c>
      <c r="D41" s="6">
        <v>216</v>
      </c>
      <c r="E41" s="6">
        <v>607</v>
      </c>
      <c r="F41" s="6">
        <v>766</v>
      </c>
      <c r="G41" s="6">
        <v>532</v>
      </c>
      <c r="H41" s="6">
        <v>681</v>
      </c>
      <c r="I41" s="6">
        <v>20</v>
      </c>
      <c r="J41" s="6">
        <v>31</v>
      </c>
      <c r="K41" s="6">
        <v>61</v>
      </c>
      <c r="L41" s="6">
        <v>50</v>
      </c>
      <c r="M41" s="6">
        <v>65</v>
      </c>
      <c r="N41" s="6">
        <v>0</v>
      </c>
      <c r="O41" s="6">
        <v>3</v>
      </c>
      <c r="P41" s="6">
        <v>3</v>
      </c>
      <c r="Q41" s="6">
        <v>0</v>
      </c>
      <c r="R41" s="6">
        <v>3</v>
      </c>
      <c r="S41" s="6">
        <f t="shared" si="11"/>
        <v>236</v>
      </c>
      <c r="T41" s="6">
        <f t="shared" si="12"/>
        <v>641</v>
      </c>
      <c r="U41" s="6">
        <f t="shared" si="13"/>
        <v>830</v>
      </c>
      <c r="V41" s="6">
        <f t="shared" si="14"/>
        <v>582</v>
      </c>
      <c r="W41" s="6">
        <f>SUM(H41+M41+R41)</f>
        <v>749</v>
      </c>
      <c r="X41" s="6">
        <f t="shared" si="16"/>
        <v>3038</v>
      </c>
    </row>
    <row r="42" spans="1:24" ht="12.75">
      <c r="A42" s="2"/>
      <c r="B42" s="2" t="s">
        <v>32</v>
      </c>
      <c r="C42" s="2" t="s">
        <v>108</v>
      </c>
      <c r="D42" s="6">
        <v>229</v>
      </c>
      <c r="E42" s="6">
        <v>630</v>
      </c>
      <c r="F42" s="6">
        <v>788</v>
      </c>
      <c r="G42" s="6">
        <v>591</v>
      </c>
      <c r="H42" s="6">
        <v>705</v>
      </c>
      <c r="I42" s="6">
        <v>17</v>
      </c>
      <c r="J42" s="6">
        <v>38</v>
      </c>
      <c r="K42" s="6">
        <v>65</v>
      </c>
      <c r="L42" s="6">
        <v>47</v>
      </c>
      <c r="M42" s="6">
        <v>67</v>
      </c>
      <c r="N42" s="6">
        <v>0</v>
      </c>
      <c r="O42" s="6">
        <v>2</v>
      </c>
      <c r="P42" s="6">
        <v>5</v>
      </c>
      <c r="Q42" s="6">
        <v>1</v>
      </c>
      <c r="R42" s="6">
        <v>5</v>
      </c>
      <c r="S42" s="2">
        <f t="shared" si="11"/>
        <v>246</v>
      </c>
      <c r="T42" s="2">
        <f t="shared" si="12"/>
        <v>670</v>
      </c>
      <c r="U42" s="2">
        <f t="shared" si="13"/>
        <v>858</v>
      </c>
      <c r="V42" s="2">
        <f t="shared" si="14"/>
        <v>639</v>
      </c>
      <c r="W42" s="2">
        <f t="shared" si="15"/>
        <v>777</v>
      </c>
      <c r="X42" s="2">
        <f t="shared" si="16"/>
        <v>3190</v>
      </c>
    </row>
    <row r="43" spans="1:24" ht="12.75">
      <c r="A43" s="2"/>
      <c r="B43" s="2" t="s">
        <v>33</v>
      </c>
      <c r="C43" s="2" t="s">
        <v>109</v>
      </c>
      <c r="D43" s="6">
        <v>267</v>
      </c>
      <c r="E43" s="6">
        <v>720</v>
      </c>
      <c r="F43" s="6">
        <v>955</v>
      </c>
      <c r="G43" s="6">
        <v>624</v>
      </c>
      <c r="H43" s="6">
        <v>814</v>
      </c>
      <c r="I43" s="6">
        <v>20</v>
      </c>
      <c r="J43" s="6">
        <v>49</v>
      </c>
      <c r="K43" s="6">
        <v>89</v>
      </c>
      <c r="L43" s="6">
        <v>61</v>
      </c>
      <c r="M43" s="6">
        <v>82</v>
      </c>
      <c r="N43" s="6">
        <v>0</v>
      </c>
      <c r="O43" s="6">
        <v>3</v>
      </c>
      <c r="P43" s="6">
        <v>6</v>
      </c>
      <c r="Q43" s="6">
        <v>1</v>
      </c>
      <c r="R43" s="6">
        <v>5</v>
      </c>
      <c r="S43" s="2">
        <f t="shared" si="11"/>
        <v>287</v>
      </c>
      <c r="T43" s="2">
        <f t="shared" si="12"/>
        <v>772</v>
      </c>
      <c r="U43" s="2">
        <f t="shared" si="13"/>
        <v>1050</v>
      </c>
      <c r="V43" s="2">
        <f t="shared" si="14"/>
        <v>686</v>
      </c>
      <c r="W43" s="2">
        <f t="shared" si="15"/>
        <v>901</v>
      </c>
      <c r="X43" s="2">
        <f t="shared" si="16"/>
        <v>3696</v>
      </c>
    </row>
    <row r="44" spans="1:24" ht="12.75">
      <c r="A44" s="2"/>
      <c r="B44" s="2" t="s">
        <v>34</v>
      </c>
      <c r="C44" s="2" t="s">
        <v>110</v>
      </c>
      <c r="D44" s="6">
        <v>231</v>
      </c>
      <c r="E44" s="6">
        <v>617</v>
      </c>
      <c r="F44" s="6">
        <v>770</v>
      </c>
      <c r="G44" s="6">
        <v>538</v>
      </c>
      <c r="H44" s="6">
        <v>696</v>
      </c>
      <c r="I44" s="6">
        <v>18</v>
      </c>
      <c r="J44" s="6">
        <v>34</v>
      </c>
      <c r="K44" s="6">
        <v>60</v>
      </c>
      <c r="L44" s="6">
        <v>52</v>
      </c>
      <c r="M44" s="6">
        <v>64</v>
      </c>
      <c r="N44" s="6">
        <v>0</v>
      </c>
      <c r="O44" s="6">
        <v>3</v>
      </c>
      <c r="P44" s="6">
        <v>5</v>
      </c>
      <c r="Q44" s="6">
        <v>2</v>
      </c>
      <c r="R44" s="6">
        <v>4</v>
      </c>
      <c r="S44" s="2">
        <f t="shared" si="11"/>
        <v>249</v>
      </c>
      <c r="T44" s="2">
        <f t="shared" si="12"/>
        <v>654</v>
      </c>
      <c r="U44" s="2">
        <f t="shared" si="13"/>
        <v>835</v>
      </c>
      <c r="V44" s="2">
        <f t="shared" si="14"/>
        <v>592</v>
      </c>
      <c r="W44" s="2">
        <f t="shared" si="15"/>
        <v>764</v>
      </c>
      <c r="X44" s="2">
        <f t="shared" si="16"/>
        <v>3094</v>
      </c>
    </row>
    <row r="45" spans="1:24" ht="12.75">
      <c r="A45" s="2"/>
      <c r="B45" s="2" t="s">
        <v>35</v>
      </c>
      <c r="C45" s="2" t="s">
        <v>67</v>
      </c>
      <c r="D45" s="6">
        <v>273</v>
      </c>
      <c r="E45" s="6">
        <v>699</v>
      </c>
      <c r="F45" s="6">
        <v>943</v>
      </c>
      <c r="G45" s="6">
        <v>616</v>
      </c>
      <c r="H45" s="6">
        <v>768</v>
      </c>
      <c r="I45" s="6">
        <v>22</v>
      </c>
      <c r="J45" s="6">
        <v>44</v>
      </c>
      <c r="K45" s="6">
        <v>78</v>
      </c>
      <c r="L45" s="6">
        <v>58</v>
      </c>
      <c r="M45" s="6">
        <v>80</v>
      </c>
      <c r="N45" s="6">
        <v>0</v>
      </c>
      <c r="O45" s="6">
        <v>3</v>
      </c>
      <c r="P45" s="6">
        <v>4</v>
      </c>
      <c r="Q45" s="6">
        <v>2</v>
      </c>
      <c r="R45" s="6">
        <v>4</v>
      </c>
      <c r="S45" s="2">
        <f aca="true" t="shared" si="17" ref="S45:W48">SUM(D45+I45+N45)</f>
        <v>295</v>
      </c>
      <c r="T45" s="2">
        <f t="shared" si="17"/>
        <v>746</v>
      </c>
      <c r="U45" s="2">
        <f t="shared" si="17"/>
        <v>1025</v>
      </c>
      <c r="V45" s="2">
        <f t="shared" si="17"/>
        <v>676</v>
      </c>
      <c r="W45" s="2">
        <f t="shared" si="17"/>
        <v>852</v>
      </c>
      <c r="X45" s="2">
        <f t="shared" si="16"/>
        <v>3594</v>
      </c>
    </row>
    <row r="46" spans="1:24" ht="12.75">
      <c r="A46" s="2"/>
      <c r="B46" s="2" t="s">
        <v>100</v>
      </c>
      <c r="C46" s="2" t="s">
        <v>111</v>
      </c>
      <c r="D46" s="6">
        <v>57</v>
      </c>
      <c r="E46" s="6">
        <v>110</v>
      </c>
      <c r="F46" s="6">
        <v>225</v>
      </c>
      <c r="G46" s="6">
        <v>85</v>
      </c>
      <c r="H46" s="6">
        <v>162</v>
      </c>
      <c r="I46" s="6">
        <v>1</v>
      </c>
      <c r="J46" s="6">
        <v>13</v>
      </c>
      <c r="K46" s="6">
        <v>19</v>
      </c>
      <c r="L46" s="6">
        <v>7</v>
      </c>
      <c r="M46" s="6">
        <v>12</v>
      </c>
      <c r="N46" s="6">
        <v>0</v>
      </c>
      <c r="O46" s="6">
        <v>0</v>
      </c>
      <c r="P46" s="6">
        <v>2</v>
      </c>
      <c r="Q46" s="6">
        <v>0</v>
      </c>
      <c r="R46" s="6">
        <v>0</v>
      </c>
      <c r="S46" s="2">
        <f t="shared" si="17"/>
        <v>58</v>
      </c>
      <c r="T46" s="2">
        <f t="shared" si="17"/>
        <v>123</v>
      </c>
      <c r="U46" s="2">
        <f t="shared" si="17"/>
        <v>246</v>
      </c>
      <c r="V46" s="2">
        <f t="shared" si="17"/>
        <v>92</v>
      </c>
      <c r="W46" s="2">
        <f t="shared" si="17"/>
        <v>174</v>
      </c>
      <c r="X46" s="2">
        <f t="shared" si="16"/>
        <v>693</v>
      </c>
    </row>
    <row r="47" spans="1:24" ht="12.75">
      <c r="A47" s="2"/>
      <c r="B47" s="2" t="s">
        <v>101</v>
      </c>
      <c r="C47" s="2" t="s">
        <v>112</v>
      </c>
      <c r="D47" s="6">
        <v>72</v>
      </c>
      <c r="E47" s="6">
        <v>153</v>
      </c>
      <c r="F47" s="6">
        <v>270</v>
      </c>
      <c r="G47" s="6">
        <v>133</v>
      </c>
      <c r="H47" s="6">
        <v>211</v>
      </c>
      <c r="I47" s="6">
        <v>5</v>
      </c>
      <c r="J47" s="6">
        <v>18</v>
      </c>
      <c r="K47" s="6">
        <v>21</v>
      </c>
      <c r="L47" s="6">
        <v>8</v>
      </c>
      <c r="M47" s="6">
        <v>13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2">
        <f t="shared" si="17"/>
        <v>77</v>
      </c>
      <c r="T47" s="2">
        <f t="shared" si="17"/>
        <v>171</v>
      </c>
      <c r="U47" s="2">
        <f t="shared" si="17"/>
        <v>292</v>
      </c>
      <c r="V47" s="2">
        <f t="shared" si="17"/>
        <v>141</v>
      </c>
      <c r="W47" s="2">
        <f t="shared" si="17"/>
        <v>224</v>
      </c>
      <c r="X47" s="2">
        <f t="shared" si="16"/>
        <v>905</v>
      </c>
    </row>
    <row r="48" spans="1:24" ht="12.75">
      <c r="A48" s="2"/>
      <c r="B48" s="2" t="s">
        <v>102</v>
      </c>
      <c r="C48" s="2" t="s">
        <v>113</v>
      </c>
      <c r="D48" s="6">
        <v>36</v>
      </c>
      <c r="E48" s="6">
        <v>112</v>
      </c>
      <c r="F48" s="6">
        <v>205</v>
      </c>
      <c r="G48" s="6">
        <v>80</v>
      </c>
      <c r="H48" s="6">
        <v>116</v>
      </c>
      <c r="I48" s="6">
        <v>1</v>
      </c>
      <c r="J48" s="6">
        <v>14</v>
      </c>
      <c r="K48" s="6">
        <v>16</v>
      </c>
      <c r="L48" s="6">
        <v>5</v>
      </c>
      <c r="M48" s="6">
        <v>8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2">
        <f t="shared" si="17"/>
        <v>37</v>
      </c>
      <c r="T48" s="2">
        <f t="shared" si="17"/>
        <v>127</v>
      </c>
      <c r="U48" s="2">
        <f t="shared" si="17"/>
        <v>222</v>
      </c>
      <c r="V48" s="2">
        <f t="shared" si="17"/>
        <v>85</v>
      </c>
      <c r="W48" s="2">
        <f t="shared" si="17"/>
        <v>124</v>
      </c>
      <c r="X48" s="2">
        <f t="shared" si="16"/>
        <v>595</v>
      </c>
    </row>
    <row r="49" spans="1:24" ht="12.75">
      <c r="A49" s="2"/>
      <c r="B49" s="2" t="s">
        <v>42</v>
      </c>
      <c r="C49" s="2"/>
      <c r="D49" s="6">
        <v>138</v>
      </c>
      <c r="E49" s="6">
        <v>301</v>
      </c>
      <c r="F49" s="6">
        <v>515</v>
      </c>
      <c r="G49" s="6">
        <v>305</v>
      </c>
      <c r="H49" s="6">
        <v>428</v>
      </c>
      <c r="I49" s="6">
        <v>11</v>
      </c>
      <c r="J49" s="6">
        <v>33</v>
      </c>
      <c r="K49" s="6">
        <v>70</v>
      </c>
      <c r="L49" s="6">
        <v>36</v>
      </c>
      <c r="M49" s="6">
        <v>83</v>
      </c>
      <c r="N49" s="6">
        <v>0</v>
      </c>
      <c r="O49" s="6">
        <v>5</v>
      </c>
      <c r="P49" s="6">
        <v>14</v>
      </c>
      <c r="Q49" s="6">
        <v>2</v>
      </c>
      <c r="R49" s="6">
        <v>11</v>
      </c>
      <c r="S49" s="2">
        <f t="shared" si="11"/>
        <v>149</v>
      </c>
      <c r="T49" s="2">
        <f t="shared" si="12"/>
        <v>339</v>
      </c>
      <c r="U49" s="2">
        <f t="shared" si="13"/>
        <v>599</v>
      </c>
      <c r="V49" s="2">
        <f t="shared" si="14"/>
        <v>343</v>
      </c>
      <c r="W49" s="2">
        <f t="shared" si="15"/>
        <v>522</v>
      </c>
      <c r="X49" s="2">
        <f t="shared" si="16"/>
        <v>1952</v>
      </c>
    </row>
    <row r="50" spans="1:24" ht="12.75">
      <c r="A50" s="2"/>
      <c r="B50" s="2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2"/>
      <c r="T50" s="2"/>
      <c r="U50" s="2"/>
      <c r="V50" s="2"/>
      <c r="W50" s="2"/>
      <c r="X50" s="2"/>
    </row>
    <row r="51" spans="1:24" ht="12.75">
      <c r="A51" s="2" t="s">
        <v>20</v>
      </c>
      <c r="B51" s="2"/>
      <c r="C51" s="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"/>
      <c r="T51" s="2"/>
      <c r="U51" s="2"/>
      <c r="V51" s="2"/>
      <c r="W51" s="2"/>
      <c r="X51" s="2"/>
    </row>
    <row r="52" spans="1:24" ht="12.75">
      <c r="A52" s="2"/>
      <c r="B52" s="2" t="s">
        <v>13</v>
      </c>
      <c r="C52" s="2" t="s">
        <v>77</v>
      </c>
      <c r="D52" s="6">
        <v>267</v>
      </c>
      <c r="E52" s="6">
        <v>560</v>
      </c>
      <c r="F52" s="6">
        <v>914</v>
      </c>
      <c r="G52" s="6">
        <v>515</v>
      </c>
      <c r="H52" s="6">
        <v>685</v>
      </c>
      <c r="I52" s="6">
        <v>42</v>
      </c>
      <c r="J52" s="6">
        <v>68</v>
      </c>
      <c r="K52" s="6">
        <v>145</v>
      </c>
      <c r="L52" s="6">
        <v>68</v>
      </c>
      <c r="M52" s="6">
        <v>161</v>
      </c>
      <c r="N52" s="6">
        <v>0</v>
      </c>
      <c r="O52" s="6">
        <v>1</v>
      </c>
      <c r="P52" s="6">
        <v>6</v>
      </c>
      <c r="Q52" s="6">
        <v>0</v>
      </c>
      <c r="R52" s="6">
        <v>3</v>
      </c>
      <c r="S52" s="2">
        <f aca="true" t="shared" si="18" ref="S52:W55">SUM(D52+I52+N52)</f>
        <v>309</v>
      </c>
      <c r="T52" s="2">
        <f t="shared" si="18"/>
        <v>629</v>
      </c>
      <c r="U52" s="2">
        <f t="shared" si="18"/>
        <v>1065</v>
      </c>
      <c r="V52" s="2">
        <f t="shared" si="18"/>
        <v>583</v>
      </c>
      <c r="W52" s="2">
        <f t="shared" si="18"/>
        <v>849</v>
      </c>
      <c r="X52" s="2">
        <f>+SUM(S52+T52+U52+V52+W52)</f>
        <v>3435</v>
      </c>
    </row>
    <row r="53" spans="1:24" ht="12.75">
      <c r="A53" s="2"/>
      <c r="B53" s="2" t="s">
        <v>36</v>
      </c>
      <c r="C53" s="2" t="s">
        <v>79</v>
      </c>
      <c r="D53" s="6">
        <v>280</v>
      </c>
      <c r="E53" s="6">
        <v>766</v>
      </c>
      <c r="F53" s="6">
        <v>970</v>
      </c>
      <c r="G53" s="6">
        <v>652</v>
      </c>
      <c r="H53" s="6">
        <v>851</v>
      </c>
      <c r="I53" s="6">
        <v>22</v>
      </c>
      <c r="J53" s="6">
        <v>48</v>
      </c>
      <c r="K53" s="6">
        <v>89</v>
      </c>
      <c r="L53" s="6">
        <v>65</v>
      </c>
      <c r="M53" s="6">
        <v>83</v>
      </c>
      <c r="N53" s="6">
        <v>0</v>
      </c>
      <c r="O53" s="6">
        <v>3</v>
      </c>
      <c r="P53" s="6">
        <v>4</v>
      </c>
      <c r="Q53" s="6">
        <v>1</v>
      </c>
      <c r="R53" s="6">
        <v>5</v>
      </c>
      <c r="S53" s="2">
        <f t="shared" si="18"/>
        <v>302</v>
      </c>
      <c r="T53" s="2">
        <f t="shared" si="18"/>
        <v>817</v>
      </c>
      <c r="U53" s="2">
        <f t="shared" si="18"/>
        <v>1063</v>
      </c>
      <c r="V53" s="2">
        <f t="shared" si="18"/>
        <v>718</v>
      </c>
      <c r="W53" s="2">
        <f t="shared" si="18"/>
        <v>939</v>
      </c>
      <c r="X53" s="2">
        <f>+SUM(S53+T53+U53+V53+W53)</f>
        <v>3839</v>
      </c>
    </row>
    <row r="54" spans="1:24" ht="12.75">
      <c r="A54" s="2"/>
      <c r="B54" s="2" t="s">
        <v>37</v>
      </c>
      <c r="C54" s="2" t="s">
        <v>78</v>
      </c>
      <c r="D54" s="6">
        <v>300</v>
      </c>
      <c r="E54" s="6">
        <v>811</v>
      </c>
      <c r="F54" s="6">
        <v>1056</v>
      </c>
      <c r="G54" s="6">
        <v>698</v>
      </c>
      <c r="H54" s="6">
        <v>896</v>
      </c>
      <c r="I54" s="6">
        <v>20</v>
      </c>
      <c r="J54" s="6">
        <v>50</v>
      </c>
      <c r="K54" s="6">
        <v>107</v>
      </c>
      <c r="L54" s="6">
        <v>67</v>
      </c>
      <c r="M54" s="6">
        <v>93</v>
      </c>
      <c r="N54" s="6">
        <v>0</v>
      </c>
      <c r="O54" s="6">
        <v>3</v>
      </c>
      <c r="P54" s="6">
        <v>8</v>
      </c>
      <c r="Q54" s="6">
        <v>2</v>
      </c>
      <c r="R54" s="6">
        <v>4</v>
      </c>
      <c r="S54" s="2">
        <f t="shared" si="18"/>
        <v>320</v>
      </c>
      <c r="T54" s="2">
        <f t="shared" si="18"/>
        <v>864</v>
      </c>
      <c r="U54" s="2">
        <f t="shared" si="18"/>
        <v>1171</v>
      </c>
      <c r="V54" s="2">
        <f t="shared" si="18"/>
        <v>767</v>
      </c>
      <c r="W54" s="2">
        <f t="shared" si="18"/>
        <v>993</v>
      </c>
      <c r="X54" s="2">
        <f>+SUM(S54+T54+U54+V54+W54)</f>
        <v>4115</v>
      </c>
    </row>
    <row r="55" spans="1:24" ht="12.75">
      <c r="A55" s="2"/>
      <c r="B55" s="2" t="s">
        <v>42</v>
      </c>
      <c r="C55" s="2"/>
      <c r="D55" s="6">
        <v>230</v>
      </c>
      <c r="E55" s="6">
        <v>495</v>
      </c>
      <c r="F55" s="6">
        <v>796</v>
      </c>
      <c r="G55" s="6">
        <v>470</v>
      </c>
      <c r="H55" s="6">
        <v>668</v>
      </c>
      <c r="I55" s="6">
        <v>34</v>
      </c>
      <c r="J55" s="6">
        <v>68</v>
      </c>
      <c r="K55" s="6">
        <v>124</v>
      </c>
      <c r="L55" s="6">
        <v>52</v>
      </c>
      <c r="M55" s="6">
        <v>151</v>
      </c>
      <c r="N55" s="6">
        <v>0</v>
      </c>
      <c r="O55" s="6">
        <v>3</v>
      </c>
      <c r="P55" s="6">
        <v>4</v>
      </c>
      <c r="Q55" s="6">
        <v>1</v>
      </c>
      <c r="R55" s="6">
        <v>0</v>
      </c>
      <c r="S55" s="2">
        <f t="shared" si="18"/>
        <v>264</v>
      </c>
      <c r="T55" s="2">
        <f t="shared" si="18"/>
        <v>566</v>
      </c>
      <c r="U55" s="2">
        <f t="shared" si="18"/>
        <v>924</v>
      </c>
      <c r="V55" s="2">
        <f t="shared" si="18"/>
        <v>523</v>
      </c>
      <c r="W55" s="2">
        <f t="shared" si="18"/>
        <v>819</v>
      </c>
      <c r="X55" s="2">
        <f>+SUM(S55+T55+U55+V55+W55)</f>
        <v>3096</v>
      </c>
    </row>
    <row r="56" spans="1:24" ht="12.75">
      <c r="A56" s="2"/>
      <c r="B56" s="2"/>
      <c r="C56" s="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"/>
      <c r="T56" s="2"/>
      <c r="U56" s="2"/>
      <c r="V56" s="2"/>
      <c r="W56" s="2"/>
      <c r="X56" s="2"/>
    </row>
    <row r="57" spans="1:24" ht="12.75">
      <c r="A57" s="2" t="s">
        <v>21</v>
      </c>
      <c r="B57" s="2"/>
      <c r="C57" s="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"/>
      <c r="T57" s="2"/>
      <c r="U57" s="2"/>
      <c r="V57" s="2"/>
      <c r="W57" s="2"/>
      <c r="X57" s="2"/>
    </row>
    <row r="58" spans="1:24" ht="12.75">
      <c r="A58" s="2"/>
      <c r="B58" s="2" t="s">
        <v>14</v>
      </c>
      <c r="C58" s="2" t="s">
        <v>22</v>
      </c>
      <c r="D58" s="6">
        <v>236</v>
      </c>
      <c r="E58" s="6">
        <v>536</v>
      </c>
      <c r="F58" s="6">
        <v>804</v>
      </c>
      <c r="G58" s="6">
        <v>463</v>
      </c>
      <c r="H58" s="6">
        <v>649</v>
      </c>
      <c r="I58" s="6">
        <v>33</v>
      </c>
      <c r="J58" s="6">
        <v>62</v>
      </c>
      <c r="K58" s="6">
        <v>140</v>
      </c>
      <c r="L58" s="6">
        <v>59</v>
      </c>
      <c r="M58" s="6">
        <v>147</v>
      </c>
      <c r="N58" s="6">
        <v>0</v>
      </c>
      <c r="O58" s="6">
        <v>1</v>
      </c>
      <c r="P58" s="6">
        <v>4</v>
      </c>
      <c r="Q58" s="6">
        <v>0</v>
      </c>
      <c r="R58" s="6">
        <v>3</v>
      </c>
      <c r="S58" s="2">
        <f aca="true" t="shared" si="19" ref="S58:S64">SUM(D58+I58+N58)</f>
        <v>269</v>
      </c>
      <c r="T58" s="2">
        <f aca="true" t="shared" si="20" ref="T58:T64">SUM(E58+J58+O58)</f>
        <v>599</v>
      </c>
      <c r="U58" s="2">
        <f aca="true" t="shared" si="21" ref="U58:U64">SUM(F58+K58+P58)</f>
        <v>948</v>
      </c>
      <c r="V58" s="2">
        <f aca="true" t="shared" si="22" ref="V58:V64">SUM(G58+L58+Q58)</f>
        <v>522</v>
      </c>
      <c r="W58" s="2">
        <f aca="true" t="shared" si="23" ref="W58:W64">SUM(H58+M58+R58)</f>
        <v>799</v>
      </c>
      <c r="X58" s="2">
        <f aca="true" t="shared" si="24" ref="X58:X64">+SUM(S58+T58+U58+V58+W58)</f>
        <v>3137</v>
      </c>
    </row>
    <row r="59" spans="1:24" ht="12.75">
      <c r="A59" s="2"/>
      <c r="B59" s="2" t="s">
        <v>15</v>
      </c>
      <c r="C59" s="2" t="s">
        <v>64</v>
      </c>
      <c r="D59" s="6">
        <v>244</v>
      </c>
      <c r="E59" s="6">
        <v>548</v>
      </c>
      <c r="F59" s="6">
        <v>869</v>
      </c>
      <c r="G59" s="6">
        <v>497</v>
      </c>
      <c r="H59" s="6">
        <v>688</v>
      </c>
      <c r="I59" s="6">
        <v>36</v>
      </c>
      <c r="J59" s="6">
        <v>72</v>
      </c>
      <c r="K59" s="6">
        <v>152</v>
      </c>
      <c r="L59" s="6">
        <v>62</v>
      </c>
      <c r="M59" s="6">
        <v>162</v>
      </c>
      <c r="N59" s="6">
        <v>0</v>
      </c>
      <c r="O59" s="6">
        <v>1</v>
      </c>
      <c r="P59" s="6">
        <v>6</v>
      </c>
      <c r="Q59" s="6">
        <v>0</v>
      </c>
      <c r="R59" s="6">
        <v>3</v>
      </c>
      <c r="S59" s="4">
        <f t="shared" si="19"/>
        <v>280</v>
      </c>
      <c r="T59" s="4">
        <f t="shared" si="20"/>
        <v>621</v>
      </c>
      <c r="U59" s="4">
        <f>SUM(F59+K59+P59)</f>
        <v>1027</v>
      </c>
      <c r="V59" s="4">
        <f>SUM(G59+L59+Q59)</f>
        <v>559</v>
      </c>
      <c r="W59" s="4">
        <f>SUM(H59+M59+R59)</f>
        <v>853</v>
      </c>
      <c r="X59" s="2">
        <f t="shared" si="24"/>
        <v>3340</v>
      </c>
    </row>
    <row r="60" spans="1:24" ht="12.75">
      <c r="A60" s="2"/>
      <c r="B60" s="2" t="s">
        <v>43</v>
      </c>
      <c r="C60" s="2" t="s">
        <v>114</v>
      </c>
      <c r="D60" s="6">
        <v>240</v>
      </c>
      <c r="E60" s="6">
        <v>591</v>
      </c>
      <c r="F60" s="6">
        <v>866</v>
      </c>
      <c r="G60" s="6">
        <v>496</v>
      </c>
      <c r="H60" s="6">
        <v>680</v>
      </c>
      <c r="I60" s="6">
        <v>36</v>
      </c>
      <c r="J60" s="6">
        <v>68</v>
      </c>
      <c r="K60" s="6">
        <v>157</v>
      </c>
      <c r="L60" s="6">
        <v>63</v>
      </c>
      <c r="M60" s="6">
        <v>153</v>
      </c>
      <c r="N60" s="6">
        <v>0</v>
      </c>
      <c r="O60" s="10">
        <v>1</v>
      </c>
      <c r="P60" s="6">
        <v>3</v>
      </c>
      <c r="Q60" s="6">
        <v>1</v>
      </c>
      <c r="R60" s="6">
        <v>4</v>
      </c>
      <c r="S60" s="2">
        <f t="shared" si="19"/>
        <v>276</v>
      </c>
      <c r="T60" s="2">
        <f t="shared" si="20"/>
        <v>660</v>
      </c>
      <c r="U60" s="2">
        <f t="shared" si="21"/>
        <v>1026</v>
      </c>
      <c r="V60" s="2">
        <f t="shared" si="22"/>
        <v>560</v>
      </c>
      <c r="W60" s="2">
        <f t="shared" si="23"/>
        <v>837</v>
      </c>
      <c r="X60" s="2">
        <f t="shared" si="24"/>
        <v>3359</v>
      </c>
    </row>
    <row r="61" spans="1:24" ht="12.75">
      <c r="A61" s="2"/>
      <c r="B61" s="2" t="s">
        <v>38</v>
      </c>
      <c r="C61" s="2" t="s">
        <v>63</v>
      </c>
      <c r="D61" s="6">
        <v>270</v>
      </c>
      <c r="E61" s="6">
        <v>752</v>
      </c>
      <c r="F61" s="6">
        <v>977</v>
      </c>
      <c r="G61" s="6">
        <v>634</v>
      </c>
      <c r="H61" s="6">
        <v>831</v>
      </c>
      <c r="I61" s="6">
        <v>20</v>
      </c>
      <c r="J61" s="6">
        <v>54</v>
      </c>
      <c r="K61" s="6">
        <v>88</v>
      </c>
      <c r="L61" s="6">
        <v>62</v>
      </c>
      <c r="M61" s="6">
        <v>83</v>
      </c>
      <c r="N61" s="6">
        <v>0</v>
      </c>
      <c r="O61" s="6">
        <v>3</v>
      </c>
      <c r="P61" s="6">
        <v>6</v>
      </c>
      <c r="Q61" s="6">
        <v>2</v>
      </c>
      <c r="R61" s="6">
        <v>5</v>
      </c>
      <c r="S61" s="2">
        <f t="shared" si="19"/>
        <v>290</v>
      </c>
      <c r="T61" s="2">
        <f t="shared" si="20"/>
        <v>809</v>
      </c>
      <c r="U61" s="2">
        <f t="shared" si="21"/>
        <v>1071</v>
      </c>
      <c r="V61" s="2">
        <f t="shared" si="22"/>
        <v>698</v>
      </c>
      <c r="W61" s="2">
        <f t="shared" si="23"/>
        <v>919</v>
      </c>
      <c r="X61" s="2">
        <f t="shared" si="24"/>
        <v>3787</v>
      </c>
    </row>
    <row r="62" spans="1:24" ht="12.75">
      <c r="A62" s="2"/>
      <c r="B62" s="2" t="s">
        <v>39</v>
      </c>
      <c r="C62" s="2" t="s">
        <v>115</v>
      </c>
      <c r="D62" s="6">
        <v>243</v>
      </c>
      <c r="E62" s="6">
        <v>662</v>
      </c>
      <c r="F62" s="6">
        <v>838</v>
      </c>
      <c r="G62" s="6">
        <v>568</v>
      </c>
      <c r="H62" s="6">
        <v>758</v>
      </c>
      <c r="I62" s="6">
        <v>15</v>
      </c>
      <c r="J62" s="6">
        <v>33</v>
      </c>
      <c r="K62" s="6">
        <v>62</v>
      </c>
      <c r="L62" s="6">
        <v>54</v>
      </c>
      <c r="M62" s="6">
        <v>74</v>
      </c>
      <c r="N62" s="6">
        <v>0</v>
      </c>
      <c r="O62" s="6">
        <v>3</v>
      </c>
      <c r="P62" s="6">
        <v>3</v>
      </c>
      <c r="Q62" s="6">
        <v>1</v>
      </c>
      <c r="R62" s="6">
        <v>3</v>
      </c>
      <c r="S62" s="2">
        <f t="shared" si="19"/>
        <v>258</v>
      </c>
      <c r="T62" s="2">
        <f t="shared" si="20"/>
        <v>698</v>
      </c>
      <c r="U62" s="2">
        <f t="shared" si="21"/>
        <v>903</v>
      </c>
      <c r="V62" s="2">
        <f t="shared" si="22"/>
        <v>623</v>
      </c>
      <c r="W62" s="2">
        <f t="shared" si="23"/>
        <v>835</v>
      </c>
      <c r="X62" s="2">
        <f t="shared" si="24"/>
        <v>3317</v>
      </c>
    </row>
    <row r="63" spans="1:24" ht="12.75">
      <c r="A63" s="2"/>
      <c r="B63" s="2" t="s">
        <v>40</v>
      </c>
      <c r="C63" s="2" t="s">
        <v>116</v>
      </c>
      <c r="D63" s="6">
        <v>258</v>
      </c>
      <c r="E63" s="6">
        <v>608</v>
      </c>
      <c r="F63" s="6">
        <v>793</v>
      </c>
      <c r="G63" s="6">
        <v>520</v>
      </c>
      <c r="H63" s="6">
        <v>720</v>
      </c>
      <c r="I63" s="6">
        <v>15</v>
      </c>
      <c r="J63" s="6">
        <v>38</v>
      </c>
      <c r="K63" s="6">
        <v>58</v>
      </c>
      <c r="L63" s="6">
        <v>48</v>
      </c>
      <c r="M63" s="6">
        <v>64</v>
      </c>
      <c r="N63" s="6">
        <v>0</v>
      </c>
      <c r="O63" s="6">
        <v>3</v>
      </c>
      <c r="P63" s="6">
        <v>4</v>
      </c>
      <c r="Q63" s="6">
        <v>0</v>
      </c>
      <c r="R63" s="6">
        <v>3</v>
      </c>
      <c r="S63" s="2">
        <f t="shared" si="19"/>
        <v>273</v>
      </c>
      <c r="T63" s="2">
        <f t="shared" si="20"/>
        <v>649</v>
      </c>
      <c r="U63" s="2">
        <f t="shared" si="21"/>
        <v>855</v>
      </c>
      <c r="V63" s="2">
        <f t="shared" si="22"/>
        <v>568</v>
      </c>
      <c r="W63" s="2">
        <f t="shared" si="23"/>
        <v>787</v>
      </c>
      <c r="X63" s="2">
        <f t="shared" si="24"/>
        <v>3132</v>
      </c>
    </row>
    <row r="64" spans="1:24" ht="12.75">
      <c r="A64" s="2"/>
      <c r="B64" s="2" t="s">
        <v>42</v>
      </c>
      <c r="C64" s="2"/>
      <c r="D64" s="6">
        <v>129</v>
      </c>
      <c r="E64" s="6">
        <v>253</v>
      </c>
      <c r="F64" s="6">
        <v>464</v>
      </c>
      <c r="G64" s="6">
        <v>326</v>
      </c>
      <c r="H64" s="6">
        <v>334</v>
      </c>
      <c r="I64" s="6">
        <v>22</v>
      </c>
      <c r="J64" s="6">
        <v>24</v>
      </c>
      <c r="K64" s="6">
        <v>42</v>
      </c>
      <c r="L64" s="6">
        <v>27</v>
      </c>
      <c r="M64" s="6">
        <v>52</v>
      </c>
      <c r="N64" s="6">
        <v>0</v>
      </c>
      <c r="O64" s="6">
        <v>3</v>
      </c>
      <c r="P64" s="6">
        <v>7</v>
      </c>
      <c r="Q64" s="6">
        <v>2</v>
      </c>
      <c r="R64" s="6">
        <v>0</v>
      </c>
      <c r="S64" s="2">
        <f t="shared" si="19"/>
        <v>151</v>
      </c>
      <c r="T64" s="2">
        <f t="shared" si="20"/>
        <v>280</v>
      </c>
      <c r="U64" s="2">
        <f t="shared" si="21"/>
        <v>513</v>
      </c>
      <c r="V64" s="2">
        <f t="shared" si="22"/>
        <v>355</v>
      </c>
      <c r="W64" s="2">
        <f t="shared" si="23"/>
        <v>386</v>
      </c>
      <c r="X64" s="2">
        <f t="shared" si="24"/>
        <v>1685</v>
      </c>
    </row>
    <row r="65" spans="1:24" ht="12.75">
      <c r="A65" s="2"/>
      <c r="B65" s="2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2"/>
      <c r="T68" s="2"/>
      <c r="U68" s="2"/>
      <c r="V68" s="2"/>
      <c r="W68" s="2"/>
      <c r="X68" s="2"/>
    </row>
    <row r="69" spans="1:24" ht="12.75">
      <c r="A69" s="2" t="s">
        <v>59</v>
      </c>
      <c r="B69" s="2"/>
      <c r="C69" s="2"/>
      <c r="D69" s="6">
        <v>1722</v>
      </c>
      <c r="E69" s="6">
        <v>3247</v>
      </c>
      <c r="F69" s="6">
        <v>4984</v>
      </c>
      <c r="G69" s="6">
        <v>2703</v>
      </c>
      <c r="H69" s="6">
        <v>4145</v>
      </c>
      <c r="I69" s="6">
        <v>1722</v>
      </c>
      <c r="J69" s="6">
        <v>3247</v>
      </c>
      <c r="K69" s="6">
        <v>4984</v>
      </c>
      <c r="L69" s="6">
        <v>2703</v>
      </c>
      <c r="M69" s="6">
        <v>4145</v>
      </c>
      <c r="N69" s="6">
        <v>1722</v>
      </c>
      <c r="O69" s="6">
        <v>3247</v>
      </c>
      <c r="P69" s="6">
        <v>4984</v>
      </c>
      <c r="Q69" s="6">
        <v>2703</v>
      </c>
      <c r="R69" s="6">
        <v>4145</v>
      </c>
      <c r="S69" s="6">
        <v>1722</v>
      </c>
      <c r="T69" s="6">
        <v>3247</v>
      </c>
      <c r="U69" s="6">
        <v>4984</v>
      </c>
      <c r="V69" s="6">
        <v>2703</v>
      </c>
      <c r="W69" s="6">
        <v>4145</v>
      </c>
      <c r="X69" s="2">
        <f>+SUM(S69+T69+U69+V69+W69)</f>
        <v>16801</v>
      </c>
    </row>
    <row r="70" spans="1:24" ht="12.75">
      <c r="A70" s="2" t="s">
        <v>60</v>
      </c>
      <c r="B70" s="2"/>
      <c r="C70" s="2"/>
      <c r="D70" s="6">
        <v>540</v>
      </c>
      <c r="E70" s="6">
        <v>1320</v>
      </c>
      <c r="F70" s="6">
        <v>1865</v>
      </c>
      <c r="G70" s="6">
        <v>1158</v>
      </c>
      <c r="H70" s="6">
        <v>1546</v>
      </c>
      <c r="I70" s="6">
        <v>60</v>
      </c>
      <c r="J70" s="6">
        <v>121</v>
      </c>
      <c r="K70" s="6">
        <v>240</v>
      </c>
      <c r="L70" s="6">
        <v>128</v>
      </c>
      <c r="M70" s="6">
        <v>250</v>
      </c>
      <c r="N70" s="6">
        <v>0</v>
      </c>
      <c r="O70" s="6">
        <v>5</v>
      </c>
      <c r="P70" s="6">
        <v>11</v>
      </c>
      <c r="Q70" s="6">
        <v>2</v>
      </c>
      <c r="R70" s="6">
        <v>9</v>
      </c>
      <c r="S70" s="2">
        <f>SUM(D70,I70,N70)</f>
        <v>600</v>
      </c>
      <c r="T70" s="2">
        <f>SUM(E70,J70,O70)</f>
        <v>1446</v>
      </c>
      <c r="U70" s="2">
        <f>SUM(F70,K70,P70)</f>
        <v>2116</v>
      </c>
      <c r="V70" s="2">
        <f>SUM(G70,L70,Q70)</f>
        <v>1288</v>
      </c>
      <c r="W70" s="2">
        <f>SUM(H70,M70,R70)</f>
        <v>1805</v>
      </c>
      <c r="X70" s="2">
        <f>+SUM(S70+T70+U70+V70+W70)</f>
        <v>7255</v>
      </c>
    </row>
    <row r="71" spans="1:24" ht="12.75">
      <c r="A71" s="2" t="s">
        <v>61</v>
      </c>
      <c r="B71" s="2"/>
      <c r="C71" s="2"/>
      <c r="D71" s="7">
        <f aca="true" t="shared" si="25" ref="D71:M71">SUM(D70/D69)</f>
        <v>0.313588850174216</v>
      </c>
      <c r="E71" s="7">
        <f t="shared" si="25"/>
        <v>0.4065291037881121</v>
      </c>
      <c r="F71" s="7">
        <f t="shared" si="25"/>
        <v>0.37419743178170145</v>
      </c>
      <c r="G71" s="7">
        <f t="shared" si="25"/>
        <v>0.4284128745837958</v>
      </c>
      <c r="H71" s="7">
        <f t="shared" si="25"/>
        <v>0.3729794933655006</v>
      </c>
      <c r="I71" s="7">
        <f t="shared" si="25"/>
        <v>0.03484320557491289</v>
      </c>
      <c r="J71" s="7">
        <f t="shared" si="25"/>
        <v>0.03726516784724361</v>
      </c>
      <c r="K71" s="7">
        <f t="shared" si="25"/>
        <v>0.048154093097913325</v>
      </c>
      <c r="L71" s="7">
        <f t="shared" si="25"/>
        <v>0.04735479097299297</v>
      </c>
      <c r="M71" s="7">
        <f t="shared" si="25"/>
        <v>0.06031363088057901</v>
      </c>
      <c r="N71" s="7">
        <f aca="true" t="shared" si="26" ref="N71:X71">SUM(N70/N69)</f>
        <v>0</v>
      </c>
      <c r="O71" s="7">
        <f t="shared" si="26"/>
        <v>0.001539882968894364</v>
      </c>
      <c r="P71" s="7">
        <f t="shared" si="26"/>
        <v>0.0022070626003210273</v>
      </c>
      <c r="Q71" s="7">
        <f t="shared" si="26"/>
        <v>0.0007399186089530152</v>
      </c>
      <c r="R71" s="7">
        <f t="shared" si="26"/>
        <v>0.0021712907117008443</v>
      </c>
      <c r="S71" s="3">
        <f t="shared" si="26"/>
        <v>0.34843205574912894</v>
      </c>
      <c r="T71" s="3">
        <f t="shared" si="26"/>
        <v>0.4453341546042501</v>
      </c>
      <c r="U71" s="3">
        <f t="shared" si="26"/>
        <v>0.4245585874799358</v>
      </c>
      <c r="V71" s="3">
        <f t="shared" si="26"/>
        <v>0.4765075841657418</v>
      </c>
      <c r="W71" s="3">
        <f t="shared" si="26"/>
        <v>0.43546441495778043</v>
      </c>
      <c r="X71" s="3">
        <f t="shared" si="26"/>
        <v>0.4318195345515148</v>
      </c>
    </row>
    <row r="213" ht="12.75">
      <c r="S213">
        <f aca="true" t="shared" si="27" ref="S213:S247">SUM(D213:M213)</f>
        <v>0</v>
      </c>
    </row>
    <row r="214" ht="12.75">
      <c r="S214">
        <f t="shared" si="27"/>
        <v>0</v>
      </c>
    </row>
    <row r="215" ht="12.75">
      <c r="S215">
        <f t="shared" si="27"/>
        <v>0</v>
      </c>
    </row>
    <row r="216" ht="12.75">
      <c r="S216">
        <f t="shared" si="27"/>
        <v>0</v>
      </c>
    </row>
    <row r="217" ht="12.75">
      <c r="S217">
        <f t="shared" si="27"/>
        <v>0</v>
      </c>
    </row>
    <row r="218" ht="12.75">
      <c r="S218">
        <f t="shared" si="27"/>
        <v>0</v>
      </c>
    </row>
    <row r="219" ht="12.75">
      <c r="S219">
        <f t="shared" si="27"/>
        <v>0</v>
      </c>
    </row>
    <row r="220" ht="12.75">
      <c r="S220">
        <f t="shared" si="27"/>
        <v>0</v>
      </c>
    </row>
    <row r="221" ht="12.75">
      <c r="S221">
        <f t="shared" si="27"/>
        <v>0</v>
      </c>
    </row>
    <row r="222" ht="12.75">
      <c r="S222">
        <f t="shared" si="27"/>
        <v>0</v>
      </c>
    </row>
    <row r="223" ht="12.75">
      <c r="S223">
        <f t="shared" si="27"/>
        <v>0</v>
      </c>
    </row>
    <row r="224" ht="12.75">
      <c r="S224">
        <f t="shared" si="27"/>
        <v>0</v>
      </c>
    </row>
    <row r="225" ht="12.75">
      <c r="S225">
        <f t="shared" si="27"/>
        <v>0</v>
      </c>
    </row>
    <row r="226" ht="12.75">
      <c r="S226">
        <f t="shared" si="27"/>
        <v>0</v>
      </c>
    </row>
    <row r="227" ht="12.75">
      <c r="S227">
        <f t="shared" si="27"/>
        <v>0</v>
      </c>
    </row>
    <row r="228" ht="12.75">
      <c r="S228">
        <f t="shared" si="27"/>
        <v>0</v>
      </c>
    </row>
    <row r="229" ht="12.75">
      <c r="S229">
        <f t="shared" si="27"/>
        <v>0</v>
      </c>
    </row>
    <row r="230" ht="12.75">
      <c r="S230">
        <f t="shared" si="27"/>
        <v>0</v>
      </c>
    </row>
    <row r="231" ht="12.75">
      <c r="S231">
        <f t="shared" si="27"/>
        <v>0</v>
      </c>
    </row>
    <row r="232" ht="12.75">
      <c r="S232">
        <f t="shared" si="27"/>
        <v>0</v>
      </c>
    </row>
    <row r="233" ht="12.75">
      <c r="S233">
        <f t="shared" si="27"/>
        <v>0</v>
      </c>
    </row>
    <row r="234" ht="12.75">
      <c r="S234">
        <f t="shared" si="27"/>
        <v>0</v>
      </c>
    </row>
    <row r="235" ht="12.75">
      <c r="S235">
        <f t="shared" si="27"/>
        <v>0</v>
      </c>
    </row>
    <row r="236" ht="12.75">
      <c r="S236">
        <f t="shared" si="27"/>
        <v>0</v>
      </c>
    </row>
    <row r="237" ht="12.75">
      <c r="S237">
        <f t="shared" si="27"/>
        <v>0</v>
      </c>
    </row>
    <row r="238" ht="12.75">
      <c r="S238">
        <f t="shared" si="27"/>
        <v>0</v>
      </c>
    </row>
    <row r="239" ht="12.75">
      <c r="S239">
        <f t="shared" si="27"/>
        <v>0</v>
      </c>
    </row>
    <row r="240" ht="12.75">
      <c r="S240">
        <f t="shared" si="27"/>
        <v>0</v>
      </c>
    </row>
    <row r="241" ht="12.75">
      <c r="S241">
        <f t="shared" si="27"/>
        <v>0</v>
      </c>
    </row>
    <row r="242" ht="12.75">
      <c r="S242">
        <f t="shared" si="27"/>
        <v>0</v>
      </c>
    </row>
    <row r="243" ht="12.75">
      <c r="S243">
        <f t="shared" si="27"/>
        <v>0</v>
      </c>
    </row>
    <row r="244" ht="12.75">
      <c r="S244">
        <f t="shared" si="27"/>
        <v>0</v>
      </c>
    </row>
    <row r="245" ht="12.75">
      <c r="S245">
        <f t="shared" si="27"/>
        <v>0</v>
      </c>
    </row>
    <row r="246" ht="12.75">
      <c r="S246">
        <f t="shared" si="27"/>
        <v>0</v>
      </c>
    </row>
    <row r="247" ht="12.75">
      <c r="S247">
        <f t="shared" si="27"/>
        <v>0</v>
      </c>
    </row>
    <row r="248" ht="12.75">
      <c r="S248">
        <f aca="true" t="shared" si="28" ref="S248:S275">SUM(D248:M248)</f>
        <v>0</v>
      </c>
    </row>
    <row r="249" ht="12.75">
      <c r="S249">
        <f t="shared" si="28"/>
        <v>0</v>
      </c>
    </row>
    <row r="250" ht="12.75">
      <c r="S250">
        <f t="shared" si="28"/>
        <v>0</v>
      </c>
    </row>
    <row r="251" ht="12.75">
      <c r="S251">
        <f t="shared" si="28"/>
        <v>0</v>
      </c>
    </row>
    <row r="252" ht="12.75">
      <c r="S252">
        <f t="shared" si="28"/>
        <v>0</v>
      </c>
    </row>
    <row r="253" ht="12.75">
      <c r="S253">
        <f t="shared" si="28"/>
        <v>0</v>
      </c>
    </row>
    <row r="254" ht="12.75">
      <c r="S254">
        <f t="shared" si="28"/>
        <v>0</v>
      </c>
    </row>
    <row r="255" ht="12.75">
      <c r="S255">
        <f t="shared" si="28"/>
        <v>0</v>
      </c>
    </row>
    <row r="256" ht="12.75">
      <c r="S256">
        <f t="shared" si="28"/>
        <v>0</v>
      </c>
    </row>
    <row r="257" ht="12.75">
      <c r="S257">
        <f t="shared" si="28"/>
        <v>0</v>
      </c>
    </row>
    <row r="258" ht="12.75">
      <c r="S258">
        <f t="shared" si="28"/>
        <v>0</v>
      </c>
    </row>
    <row r="259" ht="12.75">
      <c r="S259">
        <f t="shared" si="28"/>
        <v>0</v>
      </c>
    </row>
    <row r="260" ht="12.75">
      <c r="S260">
        <f t="shared" si="28"/>
        <v>0</v>
      </c>
    </row>
    <row r="261" ht="12.75">
      <c r="S261">
        <f t="shared" si="28"/>
        <v>0</v>
      </c>
    </row>
    <row r="262" ht="12.75">
      <c r="S262">
        <f t="shared" si="28"/>
        <v>0</v>
      </c>
    </row>
    <row r="263" ht="12.75">
      <c r="S263">
        <f t="shared" si="28"/>
        <v>0</v>
      </c>
    </row>
    <row r="264" ht="12.75">
      <c r="S264">
        <f t="shared" si="28"/>
        <v>0</v>
      </c>
    </row>
    <row r="265" ht="12.75">
      <c r="S265">
        <f t="shared" si="28"/>
        <v>0</v>
      </c>
    </row>
    <row r="266" ht="12.75">
      <c r="S266">
        <f t="shared" si="28"/>
        <v>0</v>
      </c>
    </row>
    <row r="267" ht="12.75">
      <c r="S267">
        <f t="shared" si="28"/>
        <v>0</v>
      </c>
    </row>
    <row r="268" ht="12.75">
      <c r="S268">
        <f t="shared" si="28"/>
        <v>0</v>
      </c>
    </row>
    <row r="269" ht="12.75">
      <c r="S269">
        <f t="shared" si="28"/>
        <v>0</v>
      </c>
    </row>
    <row r="270" ht="12.75">
      <c r="S270">
        <f t="shared" si="28"/>
        <v>0</v>
      </c>
    </row>
    <row r="271" ht="12.75">
      <c r="S271">
        <f t="shared" si="28"/>
        <v>0</v>
      </c>
    </row>
    <row r="272" ht="12.75">
      <c r="S272">
        <f t="shared" si="28"/>
        <v>0</v>
      </c>
    </row>
    <row r="273" ht="12.75">
      <c r="S273">
        <f t="shared" si="28"/>
        <v>0</v>
      </c>
    </row>
    <row r="274" ht="12.75">
      <c r="S274">
        <f t="shared" si="28"/>
        <v>0</v>
      </c>
    </row>
    <row r="275" ht="12.75">
      <c r="S275">
        <f t="shared" si="28"/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South Windsor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suewlarsen</dc:creator>
  <cp:keywords/>
  <dc:description/>
  <cp:lastModifiedBy>Larsen, Sue</cp:lastModifiedBy>
  <cp:lastPrinted>2023-11-08T16:56:08Z</cp:lastPrinted>
  <dcterms:created xsi:type="dcterms:W3CDTF">2009-10-27T17:21:56Z</dcterms:created>
  <dcterms:modified xsi:type="dcterms:W3CDTF">2023-11-09T16:57:59Z</dcterms:modified>
  <cp:category/>
  <cp:version/>
  <cp:contentType/>
  <cp:contentStatus/>
</cp:coreProperties>
</file>